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83" i="1" l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D2607" i="3" l="1"/>
  <c r="A2783" i="3" l="1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5" i="7" l="1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G2734" i="1" s="1"/>
  <c r="D2735" i="3"/>
  <c r="E2735" i="3" s="1"/>
  <c r="G2735" i="1" s="1"/>
  <c r="D2736" i="3"/>
  <c r="E2736" i="3" s="1"/>
  <c r="G2736" i="1" s="1"/>
  <c r="D2737" i="3"/>
  <c r="E2737" i="3" s="1"/>
  <c r="G2737" i="1" s="1"/>
  <c r="D2738" i="3"/>
  <c r="E2738" i="3" s="1"/>
  <c r="G2738" i="1" s="1"/>
  <c r="D2739" i="3"/>
  <c r="E2739" i="3" s="1"/>
  <c r="G2739" i="1" s="1"/>
  <c r="D2740" i="3"/>
  <c r="E2740" i="3" s="1"/>
  <c r="G2740" i="1" s="1"/>
  <c r="D2741" i="3"/>
  <c r="E2741" i="3" s="1"/>
  <c r="D2742" i="3"/>
  <c r="E2742" i="3" s="1"/>
  <c r="D2743" i="3"/>
  <c r="E2743" i="3" s="1"/>
  <c r="G2743" i="1" s="1"/>
  <c r="D2744" i="3"/>
  <c r="E2744" i="3" s="1"/>
  <c r="D2745" i="3"/>
  <c r="E2745" i="3" s="1"/>
  <c r="G2745" i="1" s="1"/>
  <c r="D2746" i="3"/>
  <c r="E2746" i="3" s="1"/>
  <c r="D2747" i="3"/>
  <c r="E2747" i="3" s="1"/>
  <c r="G2747" i="1" s="1"/>
  <c r="D2748" i="3"/>
  <c r="E2748" i="3" s="1"/>
  <c r="G2748" i="1" s="1"/>
  <c r="D2749" i="3"/>
  <c r="E2749" i="3" s="1"/>
  <c r="G2749" i="1" s="1"/>
  <c r="D2750" i="3"/>
  <c r="E2750" i="3" s="1"/>
  <c r="G2750" i="1" s="1"/>
  <c r="D2751" i="3"/>
  <c r="E2751" i="3" s="1"/>
  <c r="G2751" i="1" s="1"/>
  <c r="D2752" i="3"/>
  <c r="E2752" i="3" s="1"/>
  <c r="G2752" i="1" s="1"/>
  <c r="D2753" i="3"/>
  <c r="E2753" i="3" s="1"/>
  <c r="G2753" i="1" s="1"/>
  <c r="D2754" i="3"/>
  <c r="E2754" i="3" s="1"/>
  <c r="D2755" i="3"/>
  <c r="E2755" i="3" s="1"/>
  <c r="G2755" i="1" s="1"/>
  <c r="D2756" i="3"/>
  <c r="E2756" i="3" s="1"/>
  <c r="G2756" i="1" s="1"/>
  <c r="D2757" i="3"/>
  <c r="E2757" i="3" s="1"/>
  <c r="G2757" i="1" s="1"/>
  <c r="D2758" i="3"/>
  <c r="E2758" i="3" s="1"/>
  <c r="G2758" i="1" s="1"/>
  <c r="D2759" i="3"/>
  <c r="E2759" i="3" s="1"/>
  <c r="G2759" i="1" s="1"/>
  <c r="D2760" i="3"/>
  <c r="E2760" i="3" s="1"/>
  <c r="G2760" i="1" s="1"/>
  <c r="D2761" i="3"/>
  <c r="E2761" i="3" s="1"/>
  <c r="G2761" i="1" s="1"/>
  <c r="D2762" i="3"/>
  <c r="E2762" i="3" s="1"/>
  <c r="G2762" i="1" s="1"/>
  <c r="D2763" i="3"/>
  <c r="E2763" i="3" s="1"/>
  <c r="D2764" i="3"/>
  <c r="E2764" i="3" s="1"/>
  <c r="G2764" i="1" s="1"/>
  <c r="D2765" i="3"/>
  <c r="E2765" i="3" s="1"/>
  <c r="D2766" i="3"/>
  <c r="E2766" i="3" s="1"/>
  <c r="D2767" i="3"/>
  <c r="E2767" i="3" s="1"/>
  <c r="G2767" i="1" s="1"/>
  <c r="D2768" i="3"/>
  <c r="E2768" i="3" s="1"/>
  <c r="G2768" i="1" s="1"/>
  <c r="D2769" i="3"/>
  <c r="E2769" i="3" s="1"/>
  <c r="G2769" i="1" s="1"/>
  <c r="D2770" i="3"/>
  <c r="E2770" i="3" s="1"/>
  <c r="G2770" i="1" s="1"/>
  <c r="D2771" i="3"/>
  <c r="E2771" i="3" s="1"/>
  <c r="G2771" i="1" s="1"/>
  <c r="D2772" i="3"/>
  <c r="E2772" i="3" s="1"/>
  <c r="G2772" i="1" s="1"/>
  <c r="D2773" i="3"/>
  <c r="E2773" i="3" s="1"/>
  <c r="G2773" i="1" s="1"/>
  <c r="D2774" i="3"/>
  <c r="E2774" i="3" s="1"/>
  <c r="D2775" i="3"/>
  <c r="E2775" i="3" s="1"/>
  <c r="G2775" i="1" s="1"/>
  <c r="D2776" i="3"/>
  <c r="E2776" i="3" s="1"/>
  <c r="G2776" i="1" s="1"/>
  <c r="D2777" i="3"/>
  <c r="E2777" i="3" s="1"/>
  <c r="D2778" i="3"/>
  <c r="E2778" i="3" s="1"/>
  <c r="D2779" i="3"/>
  <c r="E2779" i="3" s="1"/>
  <c r="G2779" i="1" s="1"/>
  <c r="D2780" i="3"/>
  <c r="E2780" i="3" s="1"/>
  <c r="D2781" i="3"/>
  <c r="E2781" i="3" s="1"/>
  <c r="G2781" i="1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B2767" i="1" s="1"/>
  <c r="B2768" i="1" s="1"/>
  <c r="B2769" i="1" s="1"/>
  <c r="B2770" i="1" s="1"/>
  <c r="B2771" i="1" s="1"/>
  <c r="B2772" i="1" s="1"/>
  <c r="B2773" i="1" s="1"/>
  <c r="B2774" i="1" s="1"/>
  <c r="B2775" i="1" s="1"/>
  <c r="B2776" i="1" s="1"/>
  <c r="B2777" i="1" s="1"/>
  <c r="B2778" i="1" s="1"/>
  <c r="B2779" i="1" s="1"/>
  <c r="B2780" i="1" s="1"/>
  <c r="B2781" i="1" s="1"/>
  <c r="B2782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J2734" i="1"/>
  <c r="E2735" i="1"/>
  <c r="J2735" i="1"/>
  <c r="E2736" i="1"/>
  <c r="J2736" i="1"/>
  <c r="E2737" i="1"/>
  <c r="J2737" i="1"/>
  <c r="E2738" i="1"/>
  <c r="J2738" i="1"/>
  <c r="E2739" i="1"/>
  <c r="J2739" i="1"/>
  <c r="E2740" i="1"/>
  <c r="J2740" i="1"/>
  <c r="E2741" i="1"/>
  <c r="G2741" i="1"/>
  <c r="J2741" i="1"/>
  <c r="E2742" i="1"/>
  <c r="G2742" i="1"/>
  <c r="J2742" i="1"/>
  <c r="E2743" i="1"/>
  <c r="J2743" i="1"/>
  <c r="E2744" i="1"/>
  <c r="G2744" i="1"/>
  <c r="J2744" i="1"/>
  <c r="E2745" i="1"/>
  <c r="J2745" i="1"/>
  <c r="E2746" i="1"/>
  <c r="G2746" i="1"/>
  <c r="J2746" i="1"/>
  <c r="E2747" i="1"/>
  <c r="J2747" i="1"/>
  <c r="E2748" i="1"/>
  <c r="J2748" i="1"/>
  <c r="E2749" i="1"/>
  <c r="J2749" i="1"/>
  <c r="E2750" i="1"/>
  <c r="J2750" i="1"/>
  <c r="E2751" i="1"/>
  <c r="J2751" i="1"/>
  <c r="E2752" i="1"/>
  <c r="J2752" i="1"/>
  <c r="E2753" i="1"/>
  <c r="J2753" i="1"/>
  <c r="E2754" i="1"/>
  <c r="G2754" i="1"/>
  <c r="J2754" i="1"/>
  <c r="E2755" i="1"/>
  <c r="J2755" i="1"/>
  <c r="E2756" i="1"/>
  <c r="J2756" i="1"/>
  <c r="E2757" i="1"/>
  <c r="J2757" i="1"/>
  <c r="E2758" i="1"/>
  <c r="J2758" i="1"/>
  <c r="E2759" i="1"/>
  <c r="J2759" i="1"/>
  <c r="E2760" i="1"/>
  <c r="J2760" i="1"/>
  <c r="E2761" i="1"/>
  <c r="J2761" i="1"/>
  <c r="E2762" i="1"/>
  <c r="J2762" i="1"/>
  <c r="E2763" i="1"/>
  <c r="G2763" i="1"/>
  <c r="J2763" i="1"/>
  <c r="E2764" i="1"/>
  <c r="J2764" i="1"/>
  <c r="E2765" i="1"/>
  <c r="J2765" i="1"/>
  <c r="E2766" i="1"/>
  <c r="G2766" i="1"/>
  <c r="J2766" i="1"/>
  <c r="E2767" i="1"/>
  <c r="J2767" i="1"/>
  <c r="E2768" i="1"/>
  <c r="J2768" i="1"/>
  <c r="E2769" i="1"/>
  <c r="J2769" i="1"/>
  <c r="E2770" i="1"/>
  <c r="J2770" i="1"/>
  <c r="E2771" i="1"/>
  <c r="J2771" i="1"/>
  <c r="E2772" i="1"/>
  <c r="J2772" i="1"/>
  <c r="E2773" i="1"/>
  <c r="J2773" i="1"/>
  <c r="E2774" i="1"/>
  <c r="G2774" i="1"/>
  <c r="J2774" i="1"/>
  <c r="E2775" i="1"/>
  <c r="J2775" i="1"/>
  <c r="E2776" i="1"/>
  <c r="J2776" i="1"/>
  <c r="E2777" i="1"/>
  <c r="G2777" i="1"/>
  <c r="J2777" i="1"/>
  <c r="E2778" i="1"/>
  <c r="G2778" i="1"/>
  <c r="J2778" i="1"/>
  <c r="E2779" i="1"/>
  <c r="J2779" i="1"/>
  <c r="E2780" i="1"/>
  <c r="G2780" i="1"/>
  <c r="J2780" i="1"/>
  <c r="E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65" i="1" l="1"/>
  <c r="G2710" i="1"/>
  <c r="G2715" i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  <c r="A2756" i="3" s="1"/>
  <c r="A2757" i="3" s="1"/>
  <c r="A2758" i="3" s="1"/>
  <c r="A2759" i="3" s="1"/>
  <c r="A2760" i="3" s="1"/>
  <c r="A2761" i="3" s="1"/>
  <c r="A2762" i="3" s="1"/>
  <c r="A2763" i="3" s="1"/>
  <c r="A2764" i="3" s="1"/>
  <c r="A2765" i="3" s="1"/>
  <c r="A2766" i="3" s="1"/>
  <c r="A2767" i="3" s="1"/>
  <c r="A2768" i="3" s="1"/>
  <c r="A2769" i="3" s="1"/>
  <c r="A2770" i="3" s="1"/>
  <c r="A2771" i="3" s="1"/>
  <c r="A2772" i="3" s="1"/>
  <c r="A2773" i="3" s="1"/>
  <c r="A2774" i="3" s="1"/>
  <c r="A2775" i="3" s="1"/>
  <c r="A2776" i="3" s="1"/>
  <c r="A2777" i="3" s="1"/>
  <c r="A2778" i="3" s="1"/>
  <c r="A2779" i="3" s="1"/>
  <c r="A2780" i="3" s="1"/>
  <c r="A2781" i="3" s="1"/>
  <c r="A2782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<sst xmlns="http://schemas.openxmlformats.org/spreadsheetml/2006/main" count="30507" uniqueCount="5449">
  <si>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</si>
  <si>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</si>
  <si>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</si>
  <si>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</si>
  <si>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</si>
  <si>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</si>
  <si>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</si>
  <si>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</si>
  <si>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</si>
  <si>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</si>
  <si>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</si>
  <si>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</si>
  <si>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</si>
  <si>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</si>
  <si>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</si>
  <si>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</si>
  <si>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</si>
  <si>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</si>
  <si>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</si>
  <si>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</si>
  <si>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</si>
  <si>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</si>
  <si>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</si>
  <si>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</si>
  <si>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</si>
  <si>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</si>
  <si>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</si>
  <si>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</si>
  <si>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</si>
  <si>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</si>
  <si>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</si>
  <si>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</si>
  <si>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</si>
  <si>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</si>
  <si>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</si>
  <si>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</si>
  <si>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</si>
  <si>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</si>
  <si>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</si>
  <si>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</si>
  <si>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</si>
  <si>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</si>
  <si>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</si>
  <si>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</si>
  <si>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</si>
  <si>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</si>
  <si>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</si>
  <si>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</si>
  <si>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</si>
  <si>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</si>
  <si>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</si>
  <si>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</si>
  <si>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</si>
  <si>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</si>
  <si>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</si>
  <si>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</si>
  <si>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</si>
  <si>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</si>
  <si>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</si>
  <si>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</si>
  <si>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</si>
  <si>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</si>
  <si>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</si>
  <si>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</si>
  <si>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</si>
  <si>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</si>
  <si>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</si>
  <si>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</si>
  <si>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</si>
  <si>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</si>
  <si>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</si>
  <si>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</si>
  <si>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</si>
  <si>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</si>
  <si>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</si>
  <si>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</si>
  <si>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</si>
  <si>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</si>
  <si>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</si>
  <si>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</si>
  <si>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</si>
  <si>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</si>
  <si>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</si>
  <si>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</si>
  <si>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</si>
  <si>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</si>
  <si>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</si>
  <si>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</si>
  <si>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</si>
  <si>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</si>
  <si>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</si>
  <si>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</si>
  <si>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</si>
  <si>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</si>
  <si>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</si>
  <si>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</si>
  <si>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</si>
  <si>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</si>
  <si>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</si>
  <si>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</si>
  <si>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</si>
  <si>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</si>
  <si>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</si>
  <si>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</si>
  <si>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</si>
  <si>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</si>
  <si>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</si>
  <si>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</si>
  <si>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</si>
  <si>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</si>
  <si>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</si>
  <si>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</si>
  <si>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</si>
  <si>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</si>
  <si>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</si>
  <si>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</si>
  <si>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</si>
  <si>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</si>
  <si>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</si>
  <si>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</si>
  <si>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</si>
  <si>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</si>
  <si>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</si>
  <si>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</si>
  <si>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</si>
  <si>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</si>
  <si>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</si>
  <si>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</si>
  <si>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</si>
  <si>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</si>
  <si>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</si>
  <si>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</si>
  <si>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</si>
  <si>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</si>
  <si>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</si>
  <si>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</si>
  <si>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</si>
  <si>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</si>
  <si>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</si>
  <si>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</si>
  <si>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</si>
  <si>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</si>
  <si>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</si>
  <si>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</si>
  <si>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</si>
  <si>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</si>
  <si>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</si>
  <si>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</si>
  <si>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</si>
  <si>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</si>
  <si>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</si>
  <si>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</si>
  <si>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</si>
  <si>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</si>
  <si>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</si>
  <si>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</si>
  <si>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</si>
  <si>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</si>
  <si>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</si>
  <si>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</si>
  <si>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</si>
  <si>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</si>
  <si>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</si>
  <si>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</si>
  <si>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</si>
  <si>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</si>
  <si>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</si>
  <si>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</si>
  <si>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</si>
  <si>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</si>
  <si>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</si>
  <si>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</si>
  <si>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</si>
  <si>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</si>
  <si>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</si>
  <si>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</si>
  <si>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</si>
  <si>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</si>
  <si>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</si>
  <si>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</si>
  <si>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</si>
  <si>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</si>
  <si>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</si>
  <si>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</si>
  <si>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</si>
  <si>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</si>
  <si>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</si>
  <si>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</si>
  <si>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</si>
  <si>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</si>
  <si>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</si>
  <si>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</si>
  <si>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</si>
  <si>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</si>
  <si>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</si>
  <si>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</si>
  <si>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</si>
  <si>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</si>
  <si>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</si>
  <si>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</si>
  <si>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</si>
  <si>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</si>
  <si>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</si>
  <si>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</si>
  <si>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</si>
  <si>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</si>
  <si>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</si>
  <si>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</si>
  <si>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</si>
  <si>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</si>
  <si>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</si>
  <si>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</si>
  <si>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</si>
  <si>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</si>
  <si>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</si>
  <si>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</si>
  <si>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</si>
  <si>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</si>
  <si>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</si>
  <si>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</si>
  <si>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</si>
  <si>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</si>
  <si>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</si>
  <si>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</si>
  <si>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</si>
  <si>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</si>
  <si>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</si>
  <si>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</si>
  <si>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</si>
  <si>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</si>
  <si>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</si>
  <si>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</si>
  <si>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</si>
  <si>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</si>
  <si>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</si>
  <si>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</si>
  <si>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</si>
  <si>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</si>
  <si>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</si>
  <si>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</si>
  <si>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</si>
  <si>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</si>
  <si>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</si>
  <si>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</si>
  <si>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</si>
  <si>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</si>
  <si>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</si>
  <si>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</si>
  <si>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</si>
  <si>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</si>
  <si>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</si>
  <si>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</si>
  <si>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</si>
  <si>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</si>
  <si>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</si>
  <si>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</si>
  <si>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</si>
  <si>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</si>
  <si>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</si>
  <si>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</si>
  <si>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</si>
  <si>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</si>
  <si>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</si>
  <si>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</si>
  <si>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</si>
  <si>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</si>
  <si>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</si>
  <si>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</si>
  <si>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</si>
  <si>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</si>
  <si>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</si>
  <si>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</si>
  <si>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</si>
  <si>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</si>
  <si>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</si>
  <si>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</si>
  <si>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</si>
  <si>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</si>
  <si>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</si>
  <si>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</si>
  <si>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</si>
  <si>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</si>
  <si>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</si>
  <si>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</si>
  <si>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</si>
  <si>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</si>
  <si>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</si>
  <si>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</si>
  <si>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</si>
  <si>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</si>
  <si>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</si>
  <si>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</si>
  <si>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</si>
  <si>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</si>
  <si>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</si>
  <si>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</si>
  <si>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</si>
  <si>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</si>
  <si>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</si>
  <si>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</si>
  <si>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</si>
  <si>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</si>
  <si>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</si>
  <si>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</si>
  <si>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</si>
  <si>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</si>
  <si>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</si>
  <si>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</si>
  <si>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</si>
  <si>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</si>
  <si>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</si>
  <si>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</si>
  <si>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</si>
  <si>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</si>
  <si>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</si>
  <si>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</si>
  <si>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</si>
  <si>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</si>
  <si>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</si>
  <si>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</si>
  <si>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</si>
  <si>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</si>
  <si>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</si>
  <si>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</si>
  <si>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</si>
  <si>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</si>
  <si>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</si>
  <si>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</si>
  <si>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</si>
  <si>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</si>
  <si>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</si>
  <si>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</si>
  <si>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</si>
  <si>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</si>
  <si>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</si>
  <si>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</si>
  <si>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</si>
  <si>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</si>
  <si>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</si>
  <si>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</si>
  <si>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</si>
  <si>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</si>
  <si>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</si>
  <si>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</si>
  <si>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</si>
  <si>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</si>
  <si>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</si>
  <si>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</si>
  <si>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</si>
  <si>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</si>
  <si>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</si>
  <si>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</si>
  <si>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</si>
  <si>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</si>
  <si>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</si>
  <si>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</si>
  <si>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</si>
  <si>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</si>
  <si>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</si>
  <si>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</si>
  <si>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</si>
  <si>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</si>
  <si>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</si>
  <si>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</si>
  <si>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</si>
  <si>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</si>
  <si>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</si>
  <si>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</si>
  <si>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</si>
  <si>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</si>
  <si>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</si>
  <si>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</si>
  <si>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</si>
  <si>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</si>
  <si>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</si>
  <si>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</si>
  <si>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</si>
  <si>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</si>
  <si>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</si>
  <si>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</si>
  <si>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</si>
  <si>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</si>
  <si>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</si>
  <si>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</si>
  <si>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</si>
  <si>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</si>
  <si>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</si>
  <si>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</si>
  <si>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</si>
  <si>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</si>
  <si>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</si>
  <si>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</si>
  <si>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</si>
  <si>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</si>
  <si>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</si>
  <si>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</si>
  <si>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</si>
  <si>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</si>
  <si>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</si>
  <si>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</si>
  <si>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</si>
  <si>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</si>
  <si>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</si>
  <si>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</si>
  <si>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</si>
  <si>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</si>
  <si>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</si>
  <si>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</si>
  <si>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</si>
  <si>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</si>
  <si>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</si>
  <si>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</si>
  <si>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</si>
  <si>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</si>
  <si>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</si>
  <si>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</si>
  <si>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</si>
  <si>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</si>
  <si>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</si>
  <si>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</si>
  <si>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</si>
  <si>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</si>
  <si>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</si>
  <si>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</si>
  <si>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</si>
  <si>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</si>
  <si>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</si>
  <si>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</si>
  <si>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</si>
  <si>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</si>
  <si>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</si>
  <si>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</si>
  <si>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</si>
  <si>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</si>
  <si>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</si>
  <si>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</si>
  <si>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</si>
  <si>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</si>
  <si>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</si>
  <si>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</si>
  <si>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</si>
  <si>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</si>
  <si>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</si>
  <si>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</si>
  <si>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</si>
  <si>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</si>
  <si>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</si>
  <si>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</si>
  <si>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</si>
  <si>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</si>
  <si>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</si>
  <si>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</si>
  <si>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</si>
  <si>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</si>
  <si>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</si>
  <si>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</si>
  <si>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</si>
  <si>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</si>
  <si>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</si>
  <si>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</si>
  <si>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</si>
  <si>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</si>
  <si>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</si>
  <si>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</si>
  <si>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</si>
  <si>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</si>
  <si>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</si>
  <si>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</si>
  <si>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</si>
  <si>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</si>
  <si>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</si>
  <si>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</si>
  <si>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</si>
  <si>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</si>
  <si>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</si>
  <si>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</si>
  <si>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</si>
  <si>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</si>
  <si>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</si>
  <si>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</si>
  <si>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</si>
  <si>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</si>
  <si>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</si>
  <si>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</si>
  <si>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</si>
  <si>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</si>
  <si>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</si>
  <si>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</si>
  <si>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</si>
  <si>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</si>
  <si>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</si>
  <si>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</si>
  <si>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</si>
  <si>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</si>
  <si>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</si>
  <si>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</si>
  <si>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</si>
  <si>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</si>
  <si>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</si>
  <si>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</si>
  <si>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</si>
  <si>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</si>
  <si>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</si>
  <si>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</si>
  <si>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</si>
  <si>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</si>
  <si>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</si>
  <si>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</si>
  <si>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</si>
  <si>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</si>
  <si>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</si>
  <si>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</si>
  <si>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</si>
  <si>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</si>
  <si>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</si>
  <si>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</si>
  <si>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</si>
  <si>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</si>
  <si>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</si>
  <si>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</si>
  <si>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</si>
  <si>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</si>
  <si>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</si>
  <si>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</si>
  <si>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</si>
  <si>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</si>
  <si>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</si>
  <si>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</si>
  <si>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</si>
  <si>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</si>
  <si>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</si>
  <si>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</si>
  <si>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</si>
  <si>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</si>
  <si>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</si>
  <si>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</si>
  <si>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</si>
  <si>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</si>
  <si>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</si>
  <si>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</si>
  <si>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</si>
  <si>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</si>
  <si>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</si>
  <si>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</si>
  <si>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</si>
  <si>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</si>
  <si>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</si>
  <si>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</si>
  <si>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</si>
  <si>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</si>
  <si>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</si>
  <si>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</si>
  <si>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</si>
  <si>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</si>
  <si>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</si>
  <si>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</si>
  <si>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</si>
  <si>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</si>
  <si>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</si>
  <si>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</si>
  <si>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</si>
  <si>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</si>
  <si>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</si>
  <si>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</si>
  <si>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</si>
  <si>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</si>
  <si>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</si>
  <si>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</si>
  <si>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</si>
  <si>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</si>
  <si>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</si>
  <si>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</si>
  <si>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</si>
  <si>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</si>
  <si>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</si>
  <si>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</si>
  <si>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</si>
  <si>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</si>
  <si>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</si>
  <si>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</si>
  <si>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</si>
  <si>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</si>
  <si>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</si>
  <si>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</si>
  <si>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</si>
  <si>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</si>
  <si>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</si>
  <si>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</si>
  <si>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</si>
  <si>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</si>
  <si>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</si>
  <si>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</si>
  <si>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</si>
  <si>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</si>
  <si>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</si>
  <si>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</si>
  <si>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</si>
  <si>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</si>
  <si>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</si>
  <si>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</si>
  <si>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</si>
  <si>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</si>
  <si>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</si>
  <si>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</si>
  <si>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</si>
  <si>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</si>
  <si>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</si>
  <si>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</si>
  <si>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</si>
  <si>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</si>
  <si>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</si>
  <si>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</si>
  <si>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</si>
  <si>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</si>
  <si>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</si>
  <si>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</si>
  <si>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</si>
  <si>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</si>
  <si>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</si>
  <si>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</si>
  <si>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</si>
  <si>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</si>
  <si>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</si>
  <si>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</si>
  <si>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</si>
  <si>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</si>
  <si>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</si>
  <si>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</si>
  <si>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</si>
  <si>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</si>
  <si>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</si>
  <si>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</si>
  <si>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</si>
  <si>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</si>
  <si>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</si>
  <si>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</si>
  <si>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</si>
  <si>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</si>
  <si>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</si>
  <si>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</si>
  <si>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</si>
  <si>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</si>
  <si>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</si>
  <si>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</si>
  <si>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</si>
  <si>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</si>
  <si>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</si>
  <si>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</si>
  <si>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</si>
  <si>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</si>
  <si>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</si>
  <si>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</si>
  <si>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</si>
  <si>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</si>
  <si>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</si>
  <si>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</si>
  <si>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</si>
  <si>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</si>
  <si>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</si>
  <si>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</si>
  <si>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</si>
  <si>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</si>
  <si>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</si>
  <si>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</si>
  <si>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</si>
  <si>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</si>
  <si>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</si>
  <si>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</si>
  <si>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</si>
  <si>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</si>
  <si>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</si>
  <si>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</si>
  <si>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</si>
  <si>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</si>
  <si>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</si>
  <si>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</si>
  <si>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</si>
  <si>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</si>
  <si>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</si>
  <si>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</si>
  <si>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</si>
  <si>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</si>
  <si>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</si>
  <si>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</si>
  <si>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</si>
  <si>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</si>
  <si>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</si>
  <si>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</si>
  <si>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</si>
  <si>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</si>
  <si>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</si>
  <si>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</si>
  <si>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</si>
  <si>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</si>
  <si>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</si>
  <si>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</si>
  <si>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</si>
  <si>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</si>
  <si>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</si>
  <si>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</si>
  <si>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</si>
  <si>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</si>
  <si>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</si>
  <si>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</si>
  <si>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</si>
  <si>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</si>
  <si>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</si>
  <si>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</si>
  <si>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</si>
  <si>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</si>
  <si>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</si>
  <si>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</si>
  <si>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</si>
  <si>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</si>
  <si>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</si>
  <si>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</si>
  <si>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</si>
  <si>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</si>
  <si>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</si>
  <si>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</si>
  <si>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</si>
  <si>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</si>
  <si>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</si>
  <si>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</si>
  <si>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</si>
  <si>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</si>
  <si>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</si>
  <si>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</si>
  <si>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</si>
  <si>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</si>
  <si>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</si>
  <si>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</si>
  <si>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</si>
  <si>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</si>
  <si>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</si>
  <si>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</si>
  <si>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</si>
  <si>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</si>
  <si>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</si>
  <si>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</si>
  <si>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</si>
  <si>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</si>
  <si>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</si>
  <si>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</si>
  <si>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</si>
  <si>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</si>
  <si>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</si>
  <si>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</si>
  <si>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</si>
  <si>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</si>
  <si>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</si>
  <si>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</si>
  <si>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</si>
  <si>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</si>
  <si>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</si>
  <si>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</si>
  <si>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</si>
  <si>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</si>
  <si>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</si>
  <si>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</si>
  <si>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</si>
  <si>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</si>
  <si>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</si>
  <si>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</si>
  <si>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</si>
  <si>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</si>
  <si>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</si>
  <si>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</si>
  <si>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</si>
  <si>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</si>
  <si>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</si>
  <si>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</si>
  <si>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</si>
  <si>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</si>
  <si>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</si>
  <si>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</si>
  <si>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</si>
  <si>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</si>
  <si>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</si>
  <si>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</si>
  <si>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</si>
  <si>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</si>
  <si>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</si>
  <si>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</si>
  <si>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</si>
  <si>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</si>
  <si>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</si>
  <si>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</si>
  <si>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</si>
  <si>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</si>
  <si>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</si>
  <si>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</si>
  <si>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</si>
  <si>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</si>
  <si>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</si>
  <si>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</si>
  <si>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</si>
  <si>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</si>
  <si>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</si>
  <si>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</si>
  <si>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</si>
  <si>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</si>
  <si>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</si>
  <si>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</si>
  <si>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</si>
  <si>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</si>
  <si>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</si>
  <si>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</si>
  <si>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</si>
  <si>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</si>
  <si>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</si>
  <si>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</si>
  <si>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</si>
  <si>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</si>
  <si>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</si>
  <si>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</si>
  <si>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</si>
  <si>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</si>
  <si>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</si>
  <si>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</si>
  <si>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</si>
  <si>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</si>
  <si>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</si>
  <si>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</si>
  <si>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</si>
  <si>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</si>
  <si>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</si>
  <si>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</si>
  <si>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</si>
  <si>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</si>
  <si>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</si>
  <si>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</si>
  <si>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</si>
  <si>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</si>
  <si>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</si>
  <si>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</si>
  <si>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</si>
  <si>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</si>
  <si>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</si>
  <si>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</si>
  <si>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</si>
  <si>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</si>
  <si>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</si>
  <si>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</si>
  <si>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</si>
  <si>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</si>
  <si>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</si>
  <si>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</si>
  <si>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</si>
  <si>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</si>
  <si>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</si>
  <si>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</si>
  <si>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</si>
  <si>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</si>
  <si>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</si>
  <si>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</si>
  <si>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</si>
  <si>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</si>
  <si>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</si>
  <si>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</si>
  <si>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</si>
  <si>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</si>
  <si>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</si>
  <si>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</si>
  <si>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</si>
  <si>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</si>
  <si>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</si>
  <si>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</si>
  <si>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</si>
  <si>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</si>
  <si>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</si>
  <si>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</si>
  <si>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</si>
  <si>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</si>
  <si>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</si>
  <si>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</si>
  <si>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</si>
  <si>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</si>
  <si>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</si>
  <si>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</si>
  <si>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</si>
  <si>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</si>
  <si>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</si>
  <si>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</si>
  <si>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</si>
  <si>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</si>
  <si>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</si>
  <si>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</si>
  <si>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</si>
  <si>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</si>
  <si>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</si>
  <si>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</si>
  <si>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</si>
  <si>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</si>
  <si>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</si>
  <si>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</si>
  <si>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</si>
  <si>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</si>
  <si>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</si>
  <si>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</si>
  <si>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</si>
  <si>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</si>
  <si>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</si>
  <si>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</si>
  <si>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</si>
  <si>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</si>
  <si>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</si>
  <si>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</si>
  <si>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</si>
  <si>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</si>
  <si>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</si>
  <si>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</si>
  <si>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</si>
  <si>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</si>
  <si>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</si>
  <si>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</si>
  <si>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</si>
  <si>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</si>
  <si>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</si>
  <si>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</si>
  <si>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</si>
  <si>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</si>
  <si>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</si>
  <si>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</si>
  <si>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</si>
  <si>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</si>
  <si>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</si>
  <si>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</si>
  <si>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</si>
  <si>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</si>
  <si>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</si>
  <si>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</si>
  <si>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</si>
  <si>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</si>
  <si>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</si>
  <si>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</si>
  <si>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</si>
  <si>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</si>
  <si>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</si>
  <si>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</si>
  <si>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</si>
  <si>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</si>
  <si>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</si>
  <si>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</si>
  <si>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</si>
  <si>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</si>
  <si>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</si>
  <si>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</si>
  <si>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</si>
  <si>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</si>
  <si>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</si>
  <si>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</si>
  <si>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</si>
  <si>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</si>
  <si>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</si>
  <si>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</si>
  <si>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</si>
  <si>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</si>
  <si>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</si>
  <si>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</si>
  <si>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</si>
  <si>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</si>
  <si>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</si>
  <si>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</si>
  <si>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</si>
  <si>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</si>
  <si>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</si>
  <si>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</si>
  <si>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</si>
  <si>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</si>
  <si>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</si>
  <si>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</si>
  <si>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</si>
  <si>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</si>
  <si>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</si>
  <si>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</si>
  <si>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</si>
  <si>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</si>
  <si>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</si>
  <si>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</si>
  <si>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</si>
  <si>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</si>
  <si>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</si>
  <si>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</si>
  <si>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</si>
  <si>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</si>
  <si>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</si>
  <si>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</si>
  <si>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</si>
  <si>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</si>
  <si>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</si>
  <si>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</si>
  <si>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</si>
  <si>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</si>
  <si>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</si>
  <si>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</si>
  <si>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</si>
  <si>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</si>
  <si>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</si>
  <si>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</si>
  <si>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</si>
  <si>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</si>
  <si>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</si>
  <si>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</si>
  <si>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</si>
  <si>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</si>
  <si>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</si>
  <si>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</si>
  <si>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</si>
  <si>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</si>
  <si>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</si>
  <si>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</si>
  <si>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</si>
  <si>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</si>
  <si>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</si>
  <si>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</si>
  <si>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</si>
  <si>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</si>
  <si>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</si>
  <si>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</si>
  <si>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</si>
  <si>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</si>
  <si>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</si>
  <si>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</si>
  <si>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</si>
  <si>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</si>
  <si>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</si>
  <si>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</si>
  <si>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</si>
  <si>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</si>
  <si>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</si>
  <si>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</si>
  <si>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</si>
  <si>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</si>
  <si>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</si>
  <si>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</si>
  <si>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</si>
  <si>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</si>
  <si>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</si>
  <si>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</si>
  <si>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</si>
  <si>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</si>
  <si>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</si>
  <si>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</si>
  <si>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</si>
  <si>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</si>
  <si>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</si>
  <si>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</si>
  <si>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</si>
  <si>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</si>
  <si>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</si>
  <si>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</si>
  <si>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</si>
  <si>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</si>
  <si>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</si>
  <si>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</si>
  <si>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</si>
  <si>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</si>
  <si>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</si>
  <si>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</si>
  <si>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</si>
  <si>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</si>
  <si>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</si>
  <si>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</si>
  <si>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</si>
  <si>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</si>
  <si>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</si>
  <si>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</si>
  <si>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</si>
  <si>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</si>
  <si>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</si>
  <si>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</si>
  <si>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</si>
  <si>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</si>
  <si>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</si>
  <si>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</si>
  <si>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</si>
  <si>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</si>
  <si>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</si>
  <si>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</si>
  <si>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</si>
  <si>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</si>
  <si>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</si>
  <si>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</si>
  <si>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</si>
  <si>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</si>
  <si>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</si>
  <si>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</si>
  <si>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</si>
  <si>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</si>
  <si>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</si>
  <si>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</si>
  <si>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</si>
  <si>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</si>
  <si>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</si>
  <si>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</si>
  <si>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</si>
  <si>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</si>
  <si>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</si>
  <si>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</si>
  <si>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</si>
  <si>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</si>
  <si>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</si>
  <si>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</si>
  <si>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</si>
  <si>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</si>
  <si>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</si>
  <si>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</si>
  <si>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</si>
  <si>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</si>
  <si>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</si>
  <si>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</si>
  <si>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</si>
  <si>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</si>
  <si>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</si>
  <si>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</si>
  <si>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</si>
  <si>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</si>
  <si>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</si>
  <si>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</si>
  <si>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</si>
  <si>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</si>
  <si>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</si>
  <si>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</si>
  <si>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</si>
  <si>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</si>
  <si>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</si>
  <si>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</si>
  <si>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</si>
  <si>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</si>
  <si>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</si>
  <si>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</si>
  <si>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</si>
  <si>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</si>
  <si>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</si>
  <si>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</si>
  <si>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</si>
  <si>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</si>
  <si>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</si>
  <si>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</si>
  <si>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</si>
  <si>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</si>
  <si>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</si>
  <si>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</si>
  <si>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</si>
  <si>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</si>
  <si>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</si>
  <si>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</si>
  <si>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</si>
  <si>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</si>
  <si>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</si>
  <si>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</si>
  <si>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</si>
  <si>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</si>
  <si>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</si>
  <si>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</si>
  <si>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</si>
  <si>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</si>
  <si>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</si>
  <si>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</si>
  <si>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</si>
  <si>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</si>
  <si>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</si>
  <si>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</si>
  <si>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</si>
  <si>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</si>
  <si>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</si>
  <si>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</si>
  <si>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</si>
  <si>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</si>
  <si>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</si>
  <si>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</si>
  <si>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</si>
  <si>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</si>
  <si>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</si>
  <si>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</si>
  <si>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</si>
  <si>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</si>
  <si>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</si>
  <si>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</si>
  <si>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</si>
  <si>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</si>
  <si>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</si>
  <si>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</si>
  <si>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</si>
  <si>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</si>
  <si>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</si>
  <si>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</si>
  <si>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</si>
  <si>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</si>
  <si>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</si>
  <si>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</si>
  <si>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</si>
  <si>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</si>
  <si>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</si>
  <si>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</si>
  <si>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</si>
  <si>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</si>
  <si>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</si>
  <si>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</si>
  <si>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</si>
  <si>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</si>
  <si>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</si>
  <si>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</si>
  <si>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</si>
  <si>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</si>
  <si>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</si>
  <si>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</si>
  <si>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</si>
  <si>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</si>
  <si>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</si>
  <si>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</si>
  <si>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</si>
  <si>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</si>
  <si>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</si>
  <si>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</si>
  <si>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</si>
  <si>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</si>
  <si>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</si>
  <si>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</si>
  <si>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</si>
  <si>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</si>
  <si>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</si>
  <si>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</si>
  <si>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</si>
  <si>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</si>
  <si>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</si>
  <si>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</si>
  <si>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</si>
  <si>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</si>
  <si>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</si>
  <si>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</si>
  <si>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</si>
  <si>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</si>
  <si>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</si>
  <si>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</si>
  <si>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</si>
  <si>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</si>
  <si>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</si>
  <si>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</si>
  <si>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</si>
  <si>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</si>
  <si>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</si>
  <si>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</si>
  <si>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</si>
  <si>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</si>
  <si>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</si>
  <si>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</si>
  <si>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</si>
  <si>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</si>
  <si>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</si>
  <si>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</si>
  <si>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</si>
  <si>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</si>
  <si>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</si>
  <si>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</si>
  <si>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</si>
  <si>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</si>
  <si>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</si>
  <si>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</si>
  <si>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</si>
  <si>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</si>
  <si>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</si>
  <si>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</si>
  <si>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</si>
  <si>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</si>
  <si>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</si>
  <si>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</si>
  <si>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</si>
  <si>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</si>
  <si>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</si>
  <si>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</si>
  <si>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</si>
  <si>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</si>
  <si>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</si>
  <si>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</si>
  <si>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</si>
  <si>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</si>
  <si>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</si>
  <si>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</si>
  <si>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</si>
  <si>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</si>
  <si>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</si>
  <si>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</si>
  <si>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</si>
  <si>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</si>
  <si>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</si>
  <si>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</si>
  <si>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</si>
  <si>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</si>
  <si>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</si>
  <si>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</si>
  <si>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</si>
  <si>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</si>
  <si>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</si>
  <si>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</si>
  <si>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</si>
  <si>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</si>
  <si>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</si>
  <si>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</si>
  <si>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</si>
  <si>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</si>
  <si>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</si>
  <si>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</si>
  <si>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</si>
  <si>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</si>
  <si>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</si>
  <si>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</si>
  <si>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</si>
  <si>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</si>
  <si>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</si>
  <si>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</si>
  <si>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</si>
  <si>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</si>
  <si>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</si>
  <si>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</si>
  <si>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</si>
  <si>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</si>
  <si>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</si>
  <si>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</si>
  <si>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</si>
  <si>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</si>
  <si>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</si>
  <si>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</si>
  <si>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</si>
  <si>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</si>
  <si>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</si>
  <si>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</si>
  <si>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</si>
  <si>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</si>
  <si>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</si>
  <si>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</si>
  <si>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</si>
  <si>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</si>
  <si>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</si>
  <si>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</si>
  <si>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</si>
  <si>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</si>
  <si>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</si>
  <si>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</si>
  <si>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</si>
  <si>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</si>
  <si>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</si>
  <si>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</si>
  <si>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</si>
  <si>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</si>
  <si>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</si>
  <si>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</si>
  <si>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</si>
  <si>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</si>
  <si>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</si>
  <si>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</si>
  <si>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</si>
  <si>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</si>
  <si>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</si>
  <si>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</si>
  <si>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</si>
  <si>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</si>
  <si>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</si>
  <si>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</si>
  <si>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</si>
  <si>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</si>
  <si>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</si>
  <si>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</si>
  <si>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</si>
  <si>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</si>
  <si>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</si>
  <si>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</si>
  <si>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</si>
  <si>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</si>
  <si>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</si>
  <si>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</si>
  <si>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</si>
  <si>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</si>
  <si>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</si>
  <si>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</si>
  <si>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</si>
  <si>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</si>
  <si>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</si>
  <si>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</si>
  <si>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</si>
  <si>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</si>
  <si>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</si>
  <si>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</si>
  <si>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</si>
  <si>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</si>
  <si>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</si>
  <si>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</si>
  <si>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</si>
  <si>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</si>
  <si>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</si>
  <si>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</si>
  <si>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</si>
  <si>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</si>
  <si>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</si>
  <si>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</si>
  <si>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</si>
  <si>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</si>
  <si>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</si>
  <si>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</si>
  <si>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</si>
  <si>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</si>
  <si>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</si>
  <si>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</si>
  <si>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</si>
  <si>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</si>
  <si>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</si>
  <si>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</si>
  <si>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</si>
  <si>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</si>
  <si>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</si>
  <si>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</si>
  <si>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</si>
  <si>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</si>
  <si>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</si>
  <si>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</si>
  <si>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</si>
  <si>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</si>
  <si>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</si>
  <si>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</si>
  <si>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</si>
  <si>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</si>
  <si>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</si>
  <si>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</si>
  <si>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</si>
  <si>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</si>
  <si>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</si>
  <si>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</si>
  <si>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</si>
  <si>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</si>
  <si>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</si>
  <si>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</si>
  <si>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</si>
  <si>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</si>
  <si>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</si>
  <si>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</si>
  <si>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</si>
  <si>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</si>
  <si>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</si>
  <si>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</si>
  <si>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</si>
  <si>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</si>
  <si>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</si>
  <si>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</si>
  <si>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</si>
  <si>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</si>
  <si>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</si>
  <si>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</si>
  <si>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</si>
  <si>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</si>
  <si>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</si>
  <si>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</si>
  <si>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</si>
  <si>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</si>
  <si>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</si>
  <si>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</si>
  <si>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</si>
  <si>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</si>
  <si>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</si>
  <si>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</si>
  <si>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</si>
  <si>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</si>
  <si>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</si>
  <si>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</si>
  <si>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</si>
  <si>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</si>
  <si>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</si>
  <si>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</si>
  <si>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</si>
  <si>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</si>
  <si>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</si>
  <si>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</si>
  <si>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</si>
  <si>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</si>
  <si>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</si>
  <si>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</si>
  <si>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</si>
  <si>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</si>
  <si>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</si>
  <si>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</si>
  <si>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</si>
  <si>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</si>
  <si>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</si>
  <si>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</si>
  <si>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</si>
  <si>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</si>
  <si>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</si>
  <si>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</si>
  <si>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</si>
  <si>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</si>
  <si>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</si>
  <si>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</si>
  <si>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</si>
  <si>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</si>
  <si>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</si>
  <si>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</si>
  <si>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</si>
  <si>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</si>
  <si>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</si>
  <si>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</si>
  <si>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</si>
  <si>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</si>
  <si>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</si>
  <si>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</si>
  <si>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</si>
  <si>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</si>
  <si>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</si>
  <si>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</si>
  <si>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</si>
  <si>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</si>
  <si>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</si>
  <si>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</si>
  <si>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</si>
  <si>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</si>
  <si>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</si>
  <si>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</si>
  <si>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</si>
  <si>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</si>
  <si>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</si>
  <si>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</si>
  <si>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</si>
  <si>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</si>
  <si>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</si>
  <si>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</si>
  <si>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</si>
  <si>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</si>
  <si>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</si>
  <si>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</si>
  <si>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</si>
  <si>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</si>
  <si>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</si>
  <si>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</si>
  <si>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</si>
  <si>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</si>
  <si>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</si>
  <si>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</si>
  <si>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</si>
  <si>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</si>
  <si>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</si>
  <si>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</si>
  <si>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</si>
  <si>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</si>
  <si>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</si>
  <si>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</si>
  <si>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</si>
  <si>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</si>
  <si>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</si>
  <si>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</si>
  <si>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</si>
  <si>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</si>
  <si>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</si>
  <si>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</si>
  <si>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</si>
  <si>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</si>
  <si>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</si>
  <si>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</si>
  <si>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</si>
  <si>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</si>
  <si>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</si>
  <si>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</si>
  <si>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</si>
  <si>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</si>
  <si>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</si>
  <si>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</si>
  <si>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</si>
  <si>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</si>
  <si>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</si>
  <si>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</si>
  <si>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</si>
  <si>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</si>
  <si>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</si>
  <si>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</si>
  <si>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</si>
  <si>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</si>
  <si>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</si>
  <si>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</si>
  <si>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</si>
  <si>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</si>
  <si>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</si>
  <si>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</si>
  <si>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</si>
  <si>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</si>
  <si>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</si>
  <si>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</si>
  <si>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</si>
  <si>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</si>
  <si>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</si>
  <si>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</si>
  <si>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</si>
  <si>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</si>
  <si>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</si>
  <si>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</si>
  <si>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</si>
  <si>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</si>
  <si>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</si>
  <si>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</si>
  <si>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</si>
  <si>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</si>
  <si>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</si>
  <si>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</si>
  <si>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</si>
  <si>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</si>
  <si>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</si>
  <si>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</si>
  <si>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</si>
  <si>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</si>
  <si>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</si>
  <si>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</si>
  <si>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</si>
  <si>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</si>
  <si>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</si>
  <si>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</si>
  <si>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</si>
  <si>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</si>
  <si>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</si>
  <si>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</si>
  <si>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</si>
  <si>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</si>
  <si>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</si>
  <si>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</si>
  <si>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</si>
  <si>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</si>
  <si>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</si>
  <si>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</si>
  <si>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</si>
  <si>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</si>
  <si>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</si>
  <si>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</si>
  <si>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</si>
  <si>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</si>
  <si>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</si>
  <si>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</si>
  <si>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</si>
  <si>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</si>
  <si>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</si>
  <si>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</si>
  <si>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</si>
  <si>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</si>
  <si>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</si>
  <si>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</si>
  <si>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</si>
  <si>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</si>
  <si>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</si>
  <si>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</si>
  <si>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</si>
  <si>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</si>
  <si>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</si>
  <si>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</si>
  <si>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</si>
  <si>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</si>
  <si>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</si>
  <si>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</si>
  <si>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</si>
  <si>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</si>
  <si>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</si>
  <si>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</si>
  <si>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</si>
  <si>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</si>
  <si>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</si>
  <si>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</si>
  <si>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</si>
  <si>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</si>
  <si>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</si>
  <si>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</si>
  <si>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</si>
  <si>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</si>
  <si>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</si>
  <si>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</si>
  <si>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</si>
  <si>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</si>
  <si>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</si>
  <si>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</si>
  <si>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</si>
  <si>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</si>
  <si>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</si>
  <si>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</si>
  <si>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</si>
  <si>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</si>
  <si>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</si>
  <si>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</si>
  <si>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</si>
  <si>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</si>
  <si>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</si>
  <si>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</si>
  <si>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</si>
  <si>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</si>
  <si>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</si>
  <si>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</si>
  <si>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</si>
  <si>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</si>
  <si>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</si>
  <si>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</si>
  <si>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</si>
  <si>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</si>
  <si>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</si>
  <si>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</si>
  <si>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</si>
  <si>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</si>
  <si>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</si>
  <si>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</si>
  <si>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</si>
  <si>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</si>
  <si>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</si>
  <si>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</si>
  <si>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</si>
  <si>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</si>
  <si>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</si>
  <si>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</si>
  <si>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</si>
  <si>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</si>
  <si>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</si>
  <si>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</si>
  <si>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</si>
  <si>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</si>
  <si>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</si>
  <si>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</si>
  <si>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</si>
  <si>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</si>
  <si>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</si>
  <si>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</si>
  <si>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</si>
  <si>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</si>
  <si>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</si>
  <si>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</si>
  <si>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</si>
  <si>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</si>
  <si>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</si>
  <si>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</si>
  <si>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</si>
  <si>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</si>
  <si>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</si>
  <si>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</si>
  <si>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</si>
  <si>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</si>
  <si>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</si>
  <si>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</si>
  <si>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</si>
  <si>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</si>
  <si>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</si>
  <si>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</si>
  <si>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</si>
  <si>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</si>
  <si>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</si>
  <si>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</si>
  <si>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</si>
  <si>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</si>
  <si>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</si>
  <si>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</si>
  <si>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</si>
  <si>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</si>
  <si>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</si>
  <si>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</si>
  <si>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</si>
  <si>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</si>
  <si>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</si>
  <si>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</si>
  <si>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</si>
  <si>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</si>
  <si>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</si>
  <si>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</si>
  <si>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</si>
  <si>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</si>
  <si>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</si>
  <si>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</si>
  <si>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</si>
  <si>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</si>
  <si>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</si>
  <si>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</si>
  <si>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</si>
  <si>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</si>
  <si>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</si>
  <si>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</si>
  <si>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</si>
  <si>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</si>
  <si>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</si>
  <si>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</si>
  <si>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</si>
  <si>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</si>
  <si>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</si>
  <si>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</si>
  <si>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</si>
  <si>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</si>
  <si>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</si>
  <si>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</si>
  <si>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</si>
  <si>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</si>
  <si>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</si>
  <si>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</si>
  <si>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</si>
  <si>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</si>
  <si>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</si>
  <si>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</si>
  <si>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</si>
  <si>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</si>
  <si>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</si>
  <si>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</si>
  <si>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</si>
  <si>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</si>
  <si>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</si>
  <si>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</si>
  <si>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</si>
  <si>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</si>
  <si>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</si>
  <si>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</si>
  <si>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</si>
  <si>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</si>
  <si>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</si>
  <si>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</si>
  <si>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</si>
  <si>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</si>
  <si>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</si>
  <si>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</si>
  <si>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</si>
  <si>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</si>
  <si>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</si>
  <si>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</si>
  <si>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</si>
  <si>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</si>
  <si>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</si>
  <si>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</si>
  <si>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</si>
  <si>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</si>
  <si>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</si>
  <si>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</si>
  <si>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</si>
  <si>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</si>
  <si>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</si>
  <si>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</si>
  <si>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</si>
  <si>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</si>
  <si>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</si>
  <si>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</si>
  <si>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</si>
  <si>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</si>
  <si>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</si>
  <si>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</si>
  <si>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</si>
  <si>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</si>
  <si>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</si>
  <si>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</si>
  <si>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</si>
  <si>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</si>
  <si>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</si>
  <si>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</si>
  <si>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</si>
  <si>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</si>
  <si>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</si>
  <si>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</si>
  <si>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</si>
  <si>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</si>
  <si>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</si>
  <si>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</si>
  <si>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</si>
  <si>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</si>
  <si>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</si>
  <si>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</si>
  <si>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</si>
  <si>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</si>
  <si>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</si>
  <si>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</si>
  <si>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</si>
  <si>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</si>
  <si>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</si>
  <si>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</si>
  <si>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</si>
  <si>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</si>
  <si>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</si>
  <si>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</si>
  <si>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</si>
  <si>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</si>
  <si>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</si>
  <si>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</si>
  <si>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</si>
  <si>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</si>
  <si>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</si>
  <si>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</si>
  <si>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</si>
  <si>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</si>
  <si>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</si>
  <si>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</si>
  <si>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</si>
  <si>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</si>
  <si>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</si>
  <si>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</si>
  <si>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</si>
  <si>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</si>
  <si>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</si>
  <si>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</si>
  <si>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</si>
  <si>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</si>
  <si>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</si>
  <si>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</si>
  <si>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</si>
  <si>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</si>
  <si>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</si>
  <si>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</si>
  <si>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</si>
  <si>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</si>
  <si>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</si>
  <si>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</si>
  <si>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</si>
  <si>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</si>
  <si>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</si>
  <si>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</si>
  <si>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</si>
  <si>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</si>
  <si>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</si>
  <si>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</si>
  <si>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</si>
  <si>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</si>
  <si>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</si>
  <si>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</si>
  <si>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</si>
  <si>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</si>
  <si>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</si>
  <si>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</si>
  <si>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</si>
  <si>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</si>
  <si>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</si>
  <si>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</si>
  <si>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</si>
  <si>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</si>
  <si>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</si>
  <si>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</si>
  <si>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</si>
  <si>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</si>
  <si>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</si>
  <si>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</si>
  <si>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</si>
  <si>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</si>
  <si>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</si>
  <si>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</si>
  <si>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</si>
  <si>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</si>
  <si>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</si>
  <si>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</si>
  <si>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</si>
  <si>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</si>
  <si>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</si>
  <si>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</si>
  <si>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</si>
  <si>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</si>
  <si>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</si>
  <si>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</si>
  <si>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</si>
  <si>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</si>
  <si>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</si>
  <si>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</si>
  <si>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</si>
  <si>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</si>
  <si>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</si>
  <si>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</si>
  <si>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</si>
  <si>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</si>
  <si>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</si>
  <si>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</si>
  <si>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</si>
  <si>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</si>
  <si>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</si>
  <si>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</si>
  <si>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</si>
  <si>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</si>
  <si>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</si>
  <si>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</si>
  <si>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</si>
  <si>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</si>
  <si>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</si>
  <si>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</si>
  <si>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</si>
  <si>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</si>
  <si>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</si>
  <si>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</si>
  <si>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</si>
  <si>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</si>
  <si>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</si>
  <si>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</si>
  <si>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</si>
  <si>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</si>
  <si>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</si>
  <si>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</si>
  <si>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</si>
  <si>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</si>
  <si>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</si>
  <si>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</si>
  <si>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</si>
  <si>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</si>
  <si>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</si>
  <si>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</si>
  <si>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</si>
  <si>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</si>
  <si>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</si>
  <si>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</si>
  <si>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</si>
  <si>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</si>
  <si>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</si>
  <si>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</si>
  <si>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</si>
  <si>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</si>
  <si>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</si>
  <si>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</si>
  <si>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</si>
  <si>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</si>
  <si>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</si>
  <si>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</si>
  <si>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</si>
  <si>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</si>
  <si>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</si>
  <si>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</si>
  <si>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</si>
  <si>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</si>
  <si>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</si>
  <si>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</si>
  <si>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</si>
  <si>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</si>
  <si>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</si>
  <si>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</si>
  <si>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</si>
  <si>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</si>
  <si>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</si>
  <si>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</si>
  <si>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</si>
  <si>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</si>
  <si>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</si>
  <si>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</si>
  <si>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</si>
  <si>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</si>
  <si>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</si>
  <si>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</si>
  <si>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</si>
  <si>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</si>
  <si>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</si>
  <si>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</si>
  <si>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</si>
  <si>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</si>
  <si>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</si>
  <si>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</si>
  <si>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</si>
  <si>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</si>
  <si>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</si>
  <si>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</si>
  <si>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</si>
  <si>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</si>
  <si>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</si>
  <si>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</si>
  <si>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</si>
  <si>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</si>
  <si>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</si>
  <si>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</si>
  <si>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</si>
  <si>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</si>
  <si>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</si>
  <si>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</si>
  <si>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</si>
  <si>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</si>
  <si>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</si>
  <si>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</si>
  <si>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</si>
  <si>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</si>
  <si>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</si>
  <si>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</si>
  <si>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</si>
  <si>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</si>
  <si>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</si>
  <si>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</si>
  <si>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</si>
  <si>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</si>
  <si>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</si>
  <si>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</si>
  <si>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</si>
  <si>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</si>
  <si>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</si>
  <si>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</si>
  <si>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</si>
  <si>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</si>
  <si>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</si>
  <si>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</si>
  <si>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</si>
  <si>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</si>
  <si>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</si>
  <si>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</si>
  <si>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</si>
  <si>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</si>
  <si>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</si>
  <si>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</si>
  <si>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</si>
  <si>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</si>
  <si>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</si>
  <si>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</si>
  <si>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</si>
  <si>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</si>
  <si>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</si>
  <si>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</si>
  <si>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</si>
  <si>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</si>
  <si>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</si>
  <si>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</si>
  <si>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</si>
  <si>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</si>
  <si>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</si>
  <si>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</si>
  <si>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</si>
  <si>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</si>
  <si>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</si>
  <si>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</si>
  <si>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</si>
  <si>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</si>
  <si>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</si>
  <si>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</si>
  <si>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</si>
  <si>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</si>
  <si>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</si>
  <si>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</si>
  <si>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</si>
  <si>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</si>
  <si>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</si>
  <si>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</si>
  <si>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</si>
  <si>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</si>
  <si>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</si>
  <si>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</si>
  <si>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</si>
  <si>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</si>
  <si>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</si>
  <si>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</si>
  <si>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</si>
  <si>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</si>
  <si>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</si>
  <si>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</si>
  <si>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</si>
  <si>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</si>
  <si>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</si>
  <si>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</si>
  <si>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</si>
  <si>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</si>
  <si>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</si>
  <si>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</si>
  <si>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</si>
  <si>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</si>
  <si>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</si>
  <si>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</si>
  <si>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</si>
  <si>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</si>
  <si>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</si>
  <si>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</si>
  <si>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</si>
  <si>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</si>
  <si>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</si>
  <si>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</si>
  <si>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</si>
  <si>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</si>
  <si>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</si>
  <si>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</si>
  <si>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</si>
  <si>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</si>
  <si>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</si>
  <si>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</si>
  <si>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</si>
  <si>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</si>
  <si>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</si>
  <si>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</si>
  <si>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</si>
  <si>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</si>
  <si>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</si>
  <si>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</si>
  <si>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</si>
  <si>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</si>
  <si>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</si>
  <si>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</si>
  <si>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</si>
  <si>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</si>
  <si>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</si>
  <si>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</si>
  <si>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</si>
  <si>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</si>
  <si>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</si>
  <si>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</si>
  <si>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</si>
  <si>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</si>
  <si>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</si>
  <si>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</si>
  <si>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</si>
  <si>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</si>
  <si>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</si>
  <si>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</si>
  <si>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</si>
  <si>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</si>
  <si>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</si>
  <si>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</si>
  <si>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</si>
  <si>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</si>
  <si>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</si>
  <si>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</si>
  <si>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</si>
  <si>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</si>
  <si>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</si>
  <si>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</si>
  <si>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</si>
  <si>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</si>
  <si>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</si>
  <si>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</si>
  <si>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</si>
  <si>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</si>
  <si>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</si>
  <si>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</si>
  <si>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</si>
  <si>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</si>
  <si>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</si>
  <si>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</si>
  <si>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</si>
  <si>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</si>
  <si>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</si>
  <si>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</si>
  <si>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</si>
  <si>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</si>
  <si>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</si>
  <si>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</si>
  <si>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</si>
  <si>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</si>
  <si>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</si>
  <si>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</si>
  <si>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</si>
  <si>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</si>
  <si>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</si>
  <si>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</si>
  <si>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</si>
  <si>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</si>
  <si>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</si>
  <si>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</si>
  <si>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</si>
  <si>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</si>
  <si>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</si>
  <si>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</si>
  <si>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</si>
  <si>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</si>
  <si>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</si>
  <si>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</si>
  <si>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</si>
  <si>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</si>
  <si>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</si>
  <si>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</si>
  <si>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</si>
  <si>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</si>
  <si>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</si>
  <si>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</si>
  <si>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</si>
  <si>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</si>
  <si>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</si>
  <si>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</si>
  <si>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</si>
  <si>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</si>
  <si>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</si>
  <si>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</si>
  <si>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</si>
  <si>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</si>
  <si>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</si>
  <si>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</si>
  <si>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</si>
  <si>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</si>
  <si>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</si>
  <si>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</si>
  <si>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</si>
  <si>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</si>
  <si>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</si>
  <si>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</si>
  <si>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</si>
  <si>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</si>
  <si>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</si>
  <si>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</si>
  <si>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</si>
  <si>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</si>
  <si>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</si>
  <si>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</si>
  <si>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</si>
  <si>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</si>
  <si>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</si>
  <si>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</si>
  <si>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</si>
  <si>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</si>
  <si>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</si>
  <si>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</si>
  <si>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</si>
  <si>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</si>
  <si>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</si>
  <si>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</si>
  <si>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</si>
  <si>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</si>
  <si>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</si>
  <si>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</si>
  <si>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</si>
  <si>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</si>
  <si>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</si>
  <si>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</si>
  <si>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</si>
  <si>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</si>
  <si>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</si>
  <si>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</si>
  <si>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</si>
  <si>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</si>
  <si>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</si>
  <si>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</si>
  <si>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</si>
  <si>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</si>
  <si>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</si>
  <si>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</si>
  <si>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</si>
  <si>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</si>
  <si>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</si>
  <si>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</si>
  <si>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</si>
  <si>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</si>
  <si>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</si>
  <si>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</si>
  <si>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</si>
  <si>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</si>
  <si>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</si>
  <si>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</si>
  <si>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</si>
  <si>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</si>
  <si>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</si>
  <si>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</si>
  <si>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</si>
  <si>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</si>
  <si>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</si>
  <si>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</si>
  <si>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</si>
  <si>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</si>
  <si>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</si>
  <si>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</si>
  <si>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</si>
  <si>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</si>
  <si>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</si>
  <si>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</si>
  <si>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</si>
  <si>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</si>
  <si>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</si>
  <si>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</si>
  <si>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</si>
  <si>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</si>
  <si>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</si>
  <si>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</si>
  <si>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</si>
  <si>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</si>
  <si>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</si>
  <si>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</si>
  <si>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</si>
  <si>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</si>
  <si>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</si>
  <si>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</si>
  <si>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</si>
  <si>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</si>
  <si>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</si>
  <si>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</si>
  <si>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</si>
  <si>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</si>
  <si>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</si>
  <si>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</si>
  <si>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</si>
  <si>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</si>
  <si>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</si>
  <si>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</si>
  <si>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</si>
  <si>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</si>
  <si>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</si>
  <si>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</si>
  <si>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</si>
  <si>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</si>
  <si>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</si>
  <si>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</si>
  <si>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</si>
  <si>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</si>
  <si>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</si>
  <si>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</si>
  <si>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</si>
  <si>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</si>
  <si>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</si>
  <si>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</si>
  <si>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</si>
  <si>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</si>
  <si>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</si>
  <si>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</si>
  <si>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</si>
  <si>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</si>
  <si>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</si>
  <si>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</si>
  <si>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</si>
  <si>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</si>
  <si>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</si>
  <si>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</si>
  <si>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</si>
  <si>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</si>
  <si>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</si>
  <si>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</si>
  <si>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</si>
  <si>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</si>
  <si>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</si>
  <si>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</si>
  <si>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</si>
  <si>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</si>
  <si>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</si>
  <si>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</si>
  <si>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</si>
  <si>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</si>
  <si>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</si>
  <si>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</si>
  <si>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</si>
  <si>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</si>
  <si>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</si>
  <si>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</si>
  <si>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</si>
  <si>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</si>
  <si>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</si>
  <si>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</si>
  <si>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</si>
  <si>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</si>
  <si>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</si>
  <si>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</si>
  <si>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</si>
  <si>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</si>
  <si>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</si>
  <si>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</si>
  <si>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</si>
  <si>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</si>
  <si>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</si>
  <si>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</si>
  <si>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</si>
  <si>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</si>
  <si>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</si>
  <si>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</si>
  <si>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</si>
  <si>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</si>
  <si>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</si>
  <si>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</si>
  <si>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</si>
  <si>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</si>
  <si>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</si>
  <si>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</si>
  <si>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</si>
  <si>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</si>
  <si>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</si>
  <si>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</si>
  <si>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</si>
  <si>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</si>
  <si>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</si>
  <si>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</si>
  <si>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</si>
  <si>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</si>
  <si>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</si>
  <si>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</si>
  <si>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</si>
  <si>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</si>
  <si>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</si>
  <si>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</si>
  <si>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</si>
  <si>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</si>
  <si>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</si>
  <si>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</si>
  <si>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</si>
  <si>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</si>
  <si>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</si>
  <si>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</si>
  <si>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</si>
  <si>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</si>
  <si>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</si>
  <si>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</si>
  <si>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</si>
  <si>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</si>
  <si>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</si>
  <si>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</si>
  <si>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</si>
  <si>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</si>
  <si>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</si>
  <si>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</si>
  <si>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</si>
  <si>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</si>
  <si>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</si>
  <si>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</si>
  <si>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</si>
  <si>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</si>
  <si>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</si>
  <si>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</si>
  <si>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</si>
  <si>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</si>
  <si>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</si>
  <si>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</si>
  <si>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</si>
  <si>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</si>
  <si>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</si>
  <si>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</si>
  <si>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</si>
  <si>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</si>
  <si>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</si>
  <si>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</si>
  <si>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</si>
  <si>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</si>
  <si>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</si>
  <si>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</si>
  <si>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</si>
  <si>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</si>
  <si>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</si>
  <si>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</si>
  <si>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</si>
  <si>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</si>
  <si>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</si>
  <si>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</si>
  <si>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</si>
  <si>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</si>
  <si>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</si>
  <si>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</si>
  <si>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</si>
  <si>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</si>
  <si>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</si>
  <si>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</si>
  <si>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</si>
  <si>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</si>
  <si>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</si>
  <si>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</si>
  <si>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</si>
  <si>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</si>
  <si>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</si>
  <si>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</si>
  <si>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</si>
  <si>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</si>
  <si>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</si>
  <si>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</si>
  <si>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</si>
  <si>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</si>
  <si>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</si>
  <si>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</si>
  <si>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</si>
  <si>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</si>
  <si>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</si>
  <si>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</si>
  <si>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</si>
  <si>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</si>
  <si>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</si>
  <si>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</si>
  <si>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</si>
  <si>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</si>
  <si>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</si>
  <si>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</si>
  <si>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</si>
  <si>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</si>
  <si>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</si>
  <si>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</si>
  <si>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</si>
  <si>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</si>
  <si>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</si>
  <si>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</si>
  <si>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</si>
  <si>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</si>
  <si>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</si>
  <si>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</si>
  <si>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</si>
  <si>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</si>
  <si>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</si>
  <si>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</si>
  <si>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</si>
  <si>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</si>
  <si>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</si>
  <si>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</si>
  <si>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</si>
  <si>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</si>
  <si>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</si>
  <si>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</si>
  <si>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</si>
  <si>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</si>
  <si>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</si>
  <si>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</si>
  <si>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</si>
  <si>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</si>
  <si>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</si>
  <si>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</si>
  <si>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</si>
  <si>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</si>
  <si>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</si>
  <si>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</si>
  <si>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</si>
  <si>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</si>
  <si>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</si>
  <si>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</si>
  <si>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</si>
  <si>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</si>
  <si>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</si>
  <si>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</si>
  <si>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</si>
  <si>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</si>
  <si>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</si>
  <si>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</si>
  <si>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</si>
  <si>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</si>
  <si>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</si>
  <si>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</si>
  <si>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</si>
  <si>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</si>
  <si>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</si>
  <si>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</si>
  <si>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</si>
  <si>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</si>
  <si>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</si>
  <si>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</si>
  <si>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</si>
  <si>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</si>
  <si>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</si>
  <si>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</si>
  <si>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</si>
  <si>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</si>
  <si>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</si>
  <si>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</si>
  <si>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</si>
  <si>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</si>
  <si>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</si>
  <si>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</si>
  <si>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</si>
  <si>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</si>
  <si>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</si>
  <si>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</si>
  <si>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</si>
  <si>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</si>
  <si>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</si>
  <si>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</si>
  <si>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</si>
  <si>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</si>
  <si>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</si>
  <si>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</si>
  <si>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</si>
  <si>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</si>
  <si>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</si>
  <si>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</si>
  <si>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</si>
  <si>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</si>
  <si>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</si>
  <si>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</si>
  <si>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</si>
  <si>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</si>
  <si>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</si>
  <si>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</si>
  <si>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</si>
  <si>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</si>
  <si>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</si>
  <si>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</si>
  <si>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</si>
  <si>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</si>
  <si>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</si>
  <si>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</si>
  <si>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</si>
  <si>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</si>
  <si>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</si>
  <si>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</si>
  <si>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</si>
  <si>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</si>
  <si>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</si>
  <si>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</si>
  <si>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</si>
  <si>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</si>
  <si>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</si>
  <si>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</si>
  <si>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</si>
  <si>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</si>
  <si>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</si>
  <si>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</si>
  <si>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</si>
  <si>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</si>
  <si>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</si>
  <si>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</si>
  <si>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</si>
  <si>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</si>
  <si>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</si>
  <si>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</si>
  <si>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</si>
  <si>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</si>
  <si>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</si>
  <si>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</si>
  <si>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</si>
  <si>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</si>
  <si>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</si>
  <si>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</si>
  <si>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</si>
  <si>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</si>
  <si>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</si>
  <si>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</si>
  <si>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</si>
  <si>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</si>
  <si>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</si>
  <si>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</si>
  <si>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</si>
  <si>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</si>
  <si>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</si>
  <si>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</si>
  <si>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</si>
  <si>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</si>
  <si>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</si>
  <si>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</si>
  <si>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</si>
  <si>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</si>
  <si>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</si>
  <si>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</si>
  <si>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</si>
  <si>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</si>
  <si>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</si>
  <si>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</si>
  <si>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</si>
  <si>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</si>
  <si>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</si>
  <si>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</si>
  <si>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</si>
  <si>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</si>
  <si>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</si>
  <si>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</si>
  <si>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</si>
  <si>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</si>
  <si>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</si>
  <si>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</si>
  <si>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</si>
  <si>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</si>
  <si>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</si>
  <si>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</si>
  <si>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</si>
  <si>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</si>
  <si>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</si>
  <si>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</si>
  <si>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</si>
  <si>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</si>
  <si>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</si>
  <si>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</si>
  <si>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</si>
  <si>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</si>
  <si>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</si>
  <si>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</si>
  <si>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</si>
  <si>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</si>
  <si>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</si>
  <si>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</si>
  <si>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</si>
  <si>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</si>
  <si>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</si>
  <si>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</si>
  <si>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</si>
  <si>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</si>
  <si>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</si>
  <si>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</si>
  <si>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</si>
  <si>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</si>
  <si>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</si>
  <si>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</si>
  <si>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</si>
  <si>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</si>
  <si>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</si>
  <si>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</si>
  <si>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</si>
  <si>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</si>
  <si>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</si>
  <si>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</si>
  <si>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</si>
  <si>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</si>
  <si>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</si>
  <si>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</si>
  <si>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</si>
  <si>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</si>
  <si>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</si>
  <si>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</si>
  <si>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</si>
  <si>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</si>
  <si>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</si>
  <si>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</si>
  <si>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</si>
  <si>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</si>
  <si>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</si>
  <si>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</si>
  <si>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</si>
  <si>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</si>
  <si>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</si>
  <si>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</si>
  <si>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</si>
  <si>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</si>
  <si>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</si>
  <si>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</si>
  <si>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</si>
  <si>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</si>
  <si>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</si>
  <si>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</si>
  <si>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</si>
  <si>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</si>
  <si>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</si>
  <si>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</si>
  <si>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</si>
  <si>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</si>
  <si>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</si>
  <si>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</si>
  <si>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</si>
  <si>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</si>
  <si>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</si>
  <si>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</si>
  <si>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</si>
  <si>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</si>
  <si>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</si>
  <si>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</si>
  <si>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</si>
  <si>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</si>
  <si>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</si>
  <si>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</si>
  <si>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</si>
  <si>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</si>
  <si>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</si>
  <si>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</si>
  <si>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</si>
  <si>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</si>
  <si>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</si>
  <si>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</si>
  <si>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</si>
  <si>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</si>
  <si>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</si>
  <si>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</si>
  <si>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</si>
  <si>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</si>
  <si>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</si>
  <si>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</si>
  <si>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</si>
  <si>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</si>
  <si>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</si>
  <si>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</si>
  <si>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</si>
  <si>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</si>
  <si>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</si>
  <si>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</si>
  <si>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</si>
  <si>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</si>
  <si>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</si>
  <si>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</si>
  <si>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</si>
  <si>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</si>
  <si>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</si>
  <si>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</si>
  <si>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</si>
  <si>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</si>
  <si>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</si>
  <si>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</si>
  <si>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</si>
  <si>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</si>
  <si>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</si>
  <si>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</si>
  <si>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</si>
  <si>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</si>
  <si>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</si>
  <si>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</si>
  <si>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</si>
  <si>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</si>
  <si>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</si>
  <si>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</si>
  <si>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</si>
  <si>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</si>
  <si>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</si>
  <si>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</si>
  <si>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</si>
  <si>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</si>
  <si>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</si>
  <si>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</si>
  <si>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</si>
  <si>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</si>
  <si>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</si>
  <si>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</si>
  <si>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</si>
  <si>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</si>
  <si>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</si>
  <si>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</si>
  <si>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</si>
  <si>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</si>
  <si>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</si>
  <si>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</si>
  <si>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</si>
  <si>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</si>
  <si>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</si>
  <si>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</si>
  <si>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</si>
  <si>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</si>
  <si>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</si>
  <si>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</si>
  <si>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</si>
  <si>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</si>
  <si>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</si>
  <si>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</si>
  <si>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</si>
  <si>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</si>
  <si>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</si>
  <si>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</si>
  <si>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</si>
  <si>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</si>
  <si>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</si>
  <si>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</si>
  <si>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</si>
  <si>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</si>
  <si>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</si>
  <si>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</si>
  <si>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</si>
  <si>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</si>
  <si>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</si>
  <si>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</si>
  <si>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</si>
  <si>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</si>
  <si>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</si>
  <si>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</si>
  <si>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</si>
  <si>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</si>
  <si>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</si>
  <si>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</si>
  <si>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</si>
  <si>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</si>
  <si>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</si>
  <si>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</si>
  <si>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</si>
  <si>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</si>
  <si>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</si>
  <si>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</si>
  <si>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</si>
  <si>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</si>
  <si>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</si>
  <si>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</si>
  <si>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</si>
  <si>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</si>
  <si>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</si>
  <si>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</si>
  <si>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</si>
  <si>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</si>
  <si>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</si>
  <si>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</si>
  <si>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</si>
  <si>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</si>
  <si>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</si>
  <si>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</si>
  <si>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</si>
  <si>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</si>
  <si>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</si>
  <si>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</si>
  <si>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</si>
  <si>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</si>
  <si>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</si>
  <si>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</si>
  <si>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</si>
  <si>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</si>
  <si>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</si>
  <si>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</si>
  <si>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</si>
  <si>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</si>
  <si>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</si>
  <si>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</si>
  <si>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</si>
  <si>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</si>
  <si>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</si>
  <si>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</si>
  <si>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</si>
  <si>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</si>
  <si>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</si>
  <si>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</si>
  <si>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</si>
  <si>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</si>
  <si>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</si>
  <si>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</si>
  <si>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</si>
  <si>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</si>
  <si>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</si>
  <si>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</si>
  <si>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</si>
  <si>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</si>
  <si>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</si>
  <si>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</si>
  <si>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</si>
  <si>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</si>
  <si>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</si>
  <si>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</si>
  <si>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</si>
  <si>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</si>
  <si>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</si>
  <si>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</si>
  <si>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</si>
  <si>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</si>
  <si>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</si>
  <si>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</si>
  <si>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</si>
  <si>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</si>
  <si>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</si>
  <si>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</si>
  <si>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</si>
  <si>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</si>
  <si>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</si>
  <si>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</si>
  <si>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</si>
  <si>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</si>
  <si>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</si>
  <si>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</si>
  <si>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</si>
  <si>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</si>
  <si>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</si>
  <si>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</si>
  <si>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</si>
  <si>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</si>
  <si>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</si>
  <si>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</si>
  <si>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</si>
  <si>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</si>
  <si>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</si>
  <si>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</si>
  <si>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</si>
  <si>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</si>
  <si>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</si>
  <si>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</si>
  <si>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</si>
  <si>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</si>
  <si>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</si>
  <si>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</si>
  <si>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</si>
  <si>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</si>
  <si>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</si>
  <si>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</si>
  <si>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</si>
  <si>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</si>
  <si>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</si>
  <si>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</si>
  <si>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</si>
  <si>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</si>
  <si>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</si>
  <si>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</si>
  <si>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</si>
  <si>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</si>
  <si>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</si>
  <si>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</si>
  <si>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</si>
  <si>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</si>
  <si>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</si>
  <si>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</si>
  <si>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</si>
  <si>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</si>
  <si>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</si>
  <si>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</si>
  <si>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</si>
  <si>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</si>
  <si>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</si>
  <si>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</si>
  <si>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</si>
  <si>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</si>
  <si>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</si>
  <si>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</si>
  <si>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</si>
  <si>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</si>
  <si>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</si>
  <si>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</si>
  <si>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</si>
  <si>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</si>
  <si>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</si>
  <si>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</si>
  <si>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</si>
  <si>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</si>
  <si>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</si>
  <si>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</si>
  <si>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</si>
  <si>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</si>
  <si>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</si>
  <si>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</si>
  <si>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</si>
  <si>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</si>
  <si>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</si>
  <si>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</si>
  <si>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</si>
  <si>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</si>
  <si>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</si>
  <si>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</si>
  <si>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</si>
  <si>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</si>
  <si>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</si>
  <si>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</si>
  <si>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</si>
  <si>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</si>
  <si>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</si>
  <si>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</si>
  <si>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</si>
  <si>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</si>
  <si>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</si>
  <si>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</si>
  <si>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</si>
  <si>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</si>
  <si>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</si>
  <si>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</si>
  <si>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</si>
  <si>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</si>
  <si>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</si>
  <si>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</si>
  <si>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</si>
  <si>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</si>
  <si>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</si>
  <si>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</si>
  <si>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</si>
  <si>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</si>
  <si>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</si>
  <si>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</si>
  <si>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</si>
  <si>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</si>
  <si>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</si>
  <si>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</si>
  <si>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</si>
  <si>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</si>
  <si>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</si>
  <si>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</si>
  <si>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</si>
  <si>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</si>
  <si>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</si>
  <si>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</si>
  <si>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</si>
  <si>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</si>
  <si>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</si>
  <si>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</si>
  <si>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</si>
  <si>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</si>
  <si>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</si>
  <si>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</si>
  <si>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</si>
  <si>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</si>
  <si>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</si>
  <si>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</si>
  <si>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</si>
  <si>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</si>
  <si>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</si>
  <si>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</si>
  <si>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</si>
  <si>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</si>
  <si>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</si>
  <si>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</si>
  <si>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</si>
  <si>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</si>
  <si>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</si>
  <si>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</si>
  <si>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</si>
  <si>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</si>
  <si>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</si>
  <si>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</si>
  <si>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</si>
  <si>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</si>
  <si>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</si>
  <si>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</si>
  <si>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</si>
  <si>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</si>
  <si>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</si>
  <si>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</si>
  <si>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</si>
  <si>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</si>
  <si>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</si>
  <si>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</si>
  <si>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</si>
  <si>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</si>
  <si>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</si>
  <si>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</si>
  <si>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</si>
  <si>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</si>
  <si>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</si>
  <si>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</si>
  <si>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</si>
  <si>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</si>
  <si>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</si>
  <si>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</si>
  <si>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</si>
  <si>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</si>
  <si>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</si>
  <si>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</si>
  <si>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</si>
  <si>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</si>
  <si>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</si>
  <si>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</si>
  <si>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</si>
  <si>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</si>
  <si>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</si>
  <si>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</si>
  <si>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</si>
  <si>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</si>
  <si>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</si>
  <si>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</si>
  <si>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</si>
  <si>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</si>
  <si>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</si>
  <si>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</si>
  <si>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</si>
  <si>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</si>
  <si>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</si>
  <si>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</si>
  <si>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</si>
  <si>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</si>
  <si>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</si>
  <si>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</si>
  <si>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</si>
  <si>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</si>
  <si>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</si>
  <si>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</si>
  <si>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</si>
  <si>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</si>
  <si>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</si>
  <si>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</si>
  <si>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</si>
  <si>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</si>
  <si>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</si>
  <si>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</si>
  <si>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</si>
  <si>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</si>
  <si>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</si>
  <si>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</si>
  <si>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</si>
  <si>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</si>
  <si>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</si>
  <si>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</si>
  <si>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</si>
  <si>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</si>
  <si>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</si>
  <si>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</si>
  <si>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</si>
  <si>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</si>
  <si>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</si>
  <si>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</si>
  <si>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</si>
  <si>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</si>
  <si>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</si>
  <si>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</si>
  <si>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</si>
  <si>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</si>
  <si>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</si>
  <si>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</si>
  <si>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</si>
  <si>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</si>
  <si>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</si>
  <si>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</si>
  <si>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</si>
  <si>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</si>
  <si>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</si>
  <si>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</si>
  <si>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</si>
  <si>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</si>
  <si>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</si>
  <si>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</si>
  <si>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</si>
  <si>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</si>
  <si>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</si>
  <si>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</si>
  <si>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</si>
  <si>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</si>
  <si>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</si>
  <si>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</si>
  <si>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</si>
  <si>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</si>
  <si>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</si>
  <si>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</si>
  <si>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</si>
  <si>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</si>
  <si>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</si>
  <si>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</si>
  <si>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</si>
  <si>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</si>
  <si>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</si>
  <si>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</si>
  <si>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</si>
  <si>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</si>
  <si>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</si>
  <si>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</si>
  <si>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</si>
  <si>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</si>
  <si>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</si>
  <si>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</si>
  <si>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</si>
  <si>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</si>
  <si>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</si>
  <si>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</si>
  <si>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</si>
  <si>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</si>
  <si>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</si>
  <si>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</si>
  <si>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</si>
  <si>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</si>
  <si>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</si>
  <si>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</si>
  <si>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</si>
  <si>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</si>
  <si>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</si>
  <si>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</si>
  <si>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</si>
  <si>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</si>
  <si>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</si>
  <si>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</si>
  <si>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</si>
  <si>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</si>
  <si>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</si>
  <si>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</si>
  <si>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</si>
  <si>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</si>
  <si>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</si>
  <si>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</si>
  <si>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</si>
  <si>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</si>
  <si>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</si>
  <si>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</si>
  <si>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</si>
  <si>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</si>
  <si>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</si>
  <si>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</si>
  <si>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</si>
  <si>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</si>
  <si>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</si>
  <si>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</si>
  <si>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</si>
  <si>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</si>
  <si>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</si>
  <si>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</si>
  <si>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</si>
  <si>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</si>
  <si>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</si>
  <si>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</si>
  <si>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</si>
  <si>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</si>
  <si>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</si>
  <si>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</si>
  <si>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</si>
  <si>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</si>
  <si>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</si>
  <si>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</si>
  <si>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</si>
  <si>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</si>
  <si>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</si>
  <si>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</si>
  <si>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</si>
  <si>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</si>
  <si>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</si>
  <si>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</si>
  <si>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</si>
  <si>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</si>
  <si>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</si>
  <si>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</si>
  <si>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</si>
  <si>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</si>
  <si>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</si>
  <si>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</si>
  <si>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</si>
  <si>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</si>
  <si>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</si>
  <si>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</si>
  <si>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</si>
  <si>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</si>
  <si>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</si>
  <si>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</si>
  <si>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</si>
  <si>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</si>
  <si>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</si>
  <si>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</si>
  <si>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</si>
  <si>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</si>
  <si>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</si>
  <si>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</si>
  <si>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</si>
  <si>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</si>
  <si>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</si>
  <si>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</si>
  <si>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</si>
  <si>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</si>
  <si>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</si>
  <si>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</si>
  <si>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</si>
  <si>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</si>
  <si>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</si>
  <si>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</si>
  <si>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</si>
  <si>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</si>
  <si>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</si>
  <si>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</si>
  <si>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</si>
  <si>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</si>
  <si>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</si>
  <si>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</si>
  <si>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</si>
  <si>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</si>
  <si>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</si>
  <si>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</si>
  <si>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</si>
  <si>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</si>
  <si>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</si>
  <si>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</si>
  <si>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</si>
  <si>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</si>
  <si>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</si>
  <si>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</si>
  <si>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</si>
  <si>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</si>
  <si>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</si>
  <si>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</si>
  <si>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</si>
  <si>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</si>
  <si>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</si>
  <si>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</si>
  <si>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</si>
  <si>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</si>
  <si>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</si>
  <si>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</si>
  <si>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</si>
  <si>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</si>
  <si>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</si>
  <si>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</si>
  <si>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</si>
  <si>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</si>
  <si>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</si>
  <si>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</si>
  <si>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</si>
  <si>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</si>
  <si>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</si>
  <si>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</si>
  <si>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</si>
  <si>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</si>
  <si>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</si>
  <si>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</si>
  <si>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</si>
  <si>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</si>
  <si>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</si>
  <si>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</si>
  <si>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</si>
  <si>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</si>
  <si>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</si>
  <si>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</si>
  <si>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</si>
  <si>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</si>
  <si>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</si>
  <si>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</si>
  <si>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</si>
  <si>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</si>
  <si>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</si>
  <si>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</si>
  <si>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</si>
  <si>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</si>
  <si>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</si>
  <si>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</si>
  <si>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</si>
  <si>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</si>
  <si>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</si>
  <si>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</si>
  <si>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</si>
  <si>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</si>
  <si>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</si>
  <si>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</si>
  <si>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</si>
  <si>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</si>
  <si>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</si>
  <si>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</si>
  <si>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</si>
  <si>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</si>
  <si>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</si>
  <si>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</si>
  <si>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</si>
  <si>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</si>
  <si>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</si>
  <si>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</si>
  <si>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</si>
  <si>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</si>
  <si>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</si>
  <si>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</si>
  <si>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</si>
  <si>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</si>
  <si>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</si>
  <si>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</si>
  <si>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</si>
  <si>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</si>
  <si>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</si>
  <si>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</si>
  <si>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</si>
  <si>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</si>
  <si>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</si>
  <si>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</si>
  <si>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</si>
  <si>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</si>
  <si>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</si>
  <si>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</si>
  <si>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</si>
  <si>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</si>
  <si>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</si>
  <si>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</si>
  <si>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</si>
  <si>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</si>
  <si>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</si>
  <si>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</si>
  <si>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</si>
  <si>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</si>
  <si>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</si>
  <si>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</si>
  <si>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</si>
  <si>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</si>
  <si>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</si>
  <si>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</si>
  <si>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</si>
  <si>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</si>
  <si>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</si>
  <si>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</si>
  <si>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</si>
  <si>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</si>
  <si>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</si>
  <si>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</si>
  <si>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</si>
  <si>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</si>
  <si>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</si>
  <si>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</si>
  <si>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</si>
  <si>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</si>
  <si>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</si>
  <si>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</si>
  <si>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</si>
  <si>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</si>
  <si>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</si>
  <si>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</si>
  <si>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</si>
  <si>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</si>
  <si>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</si>
  <si>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</si>
  <si>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</si>
  <si>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</si>
  <si>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</si>
  <si>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</si>
  <si>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</si>
  <si>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</si>
  <si>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</si>
  <si>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</si>
  <si>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</si>
  <si>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</si>
  <si>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</si>
  <si>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</si>
  <si>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</si>
  <si>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</si>
  <si>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</si>
  <si>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</si>
  <si>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</si>
  <si>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</si>
  <si>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</si>
  <si>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</si>
  <si>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</si>
  <si>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</si>
  <si>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</si>
  <si>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</si>
  <si>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</si>
  <si>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</si>
  <si>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</si>
  <si>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</si>
  <si>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</si>
  <si>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</si>
  <si>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</si>
  <si>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</si>
  <si>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</si>
  <si>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</si>
  <si>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</si>
  <si>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</si>
  <si>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</si>
  <si>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</si>
  <si>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</si>
  <si>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</si>
  <si>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</si>
  <si>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</si>
  <si>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</si>
  <si>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</si>
  <si>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</si>
  <si>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</si>
  <si>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</si>
  <si>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</si>
  <si>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</si>
  <si>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</si>
  <si>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</si>
  <si>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</si>
  <si>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</si>
  <si>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</si>
  <si>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</si>
  <si>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</si>
  <si>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</si>
  <si>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</si>
  <si>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</si>
  <si>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</si>
  <si>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</si>
  <si>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</si>
  <si>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</si>
  <si>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</si>
  <si>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</si>
  <si>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</si>
  <si>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</si>
  <si>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</si>
  <si>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</si>
  <si>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</si>
  <si>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</si>
  <si>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</si>
  <si>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</si>
  <si>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</si>
  <si>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</si>
  <si>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</si>
  <si>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</si>
  <si>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</si>
  <si>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</si>
  <si>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</si>
  <si>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</si>
  <si>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</si>
  <si>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</si>
  <si>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</si>
  <si>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</si>
  <si>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</si>
  <si>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</si>
  <si>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</si>
  <si>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</si>
  <si>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</si>
  <si>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</si>
  <si>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</si>
  <si>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</si>
  <si>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</si>
  <si>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</si>
  <si>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</si>
  <si>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</si>
  <si>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</si>
  <si>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</si>
  <si>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</si>
  <si>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</si>
  <si>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</si>
  <si>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</si>
  <si>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</si>
  <si>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</si>
  <si>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</si>
  <si>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</si>
  <si>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</si>
  <si>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</si>
  <si>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</si>
  <si>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</si>
  <si>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</si>
  <si>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</si>
  <si>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</si>
  <si>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</si>
  <si>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</si>
  <si>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</si>
  <si>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</si>
  <si>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</si>
  <si>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</si>
  <si>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</si>
  <si>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</si>
  <si>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</si>
  <si>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</si>
  <si>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</si>
  <si>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</si>
  <si>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</si>
  <si>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</si>
  <si>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</si>
  <si>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</si>
  <si>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</si>
  <si>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</si>
  <si>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</si>
  <si>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</si>
  <si>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</si>
  <si>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</si>
  <si>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</si>
  <si>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</si>
  <si>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</si>
  <si>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</si>
  <si>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</si>
  <si>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</si>
  <si>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</si>
  <si>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</si>
  <si>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</si>
  <si>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</si>
  <si>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</si>
  <si>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</si>
  <si>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</si>
  <si>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</si>
  <si>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</si>
  <si>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</si>
  <si>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</si>
  <si>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</si>
  <si>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</si>
  <si>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</si>
  <si>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</si>
  <si>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</si>
  <si>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</si>
  <si>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</si>
  <si>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</si>
  <si>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</si>
  <si>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</si>
  <si>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</si>
  <si>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</si>
  <si>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</si>
  <si>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</si>
  <si>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</si>
  <si>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</si>
  <si>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</si>
  <si>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</si>
  <si>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</si>
  <si>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</si>
  <si>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</si>
  <si>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</si>
  <si>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</si>
  <si>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</si>
  <si>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</si>
  <si>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</si>
  <si>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</si>
  <si>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</si>
  <si>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</si>
  <si>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</si>
  <si>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</si>
  <si>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</si>
  <si>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</si>
  <si>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</si>
  <si>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</si>
  <si>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</si>
  <si>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</si>
  <si>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</si>
  <si>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</si>
  <si>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</si>
  <si>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</si>
  <si>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</si>
  <si>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</si>
  <si>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</si>
  <si>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</si>
  <si>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</si>
  <si>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</si>
  <si>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</si>
  <si>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</si>
  <si>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</si>
  <si>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</si>
  <si>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</si>
  <si>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</si>
  <si>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</si>
  <si>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</si>
  <si>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</si>
  <si>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</si>
  <si>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</si>
  <si>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</si>
  <si>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</si>
  <si>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</si>
  <si>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</si>
  <si>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</si>
  <si>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</si>
  <si>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</si>
  <si>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</si>
  <si>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</si>
  <si>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</si>
  <si>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</si>
  <si>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</si>
  <si>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</si>
  <si>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</si>
  <si>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</si>
  <si>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</si>
  <si>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</si>
  <si>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</si>
  <si>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</si>
  <si>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</si>
  <si>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</si>
  <si>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</si>
  <si>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</si>
  <si>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</si>
  <si>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</si>
  <si>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</si>
  <si>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</si>
  <si>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</si>
  <si>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</si>
  <si>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</si>
  <si>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</si>
  <si>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</si>
  <si>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</si>
  <si>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</si>
  <si>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</si>
  <si>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</si>
  <si>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</si>
  <si>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</si>
  <si>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</si>
  <si>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</si>
  <si>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</si>
  <si>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</si>
  <si>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</si>
  <si>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</si>
  <si>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</si>
  <si>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</si>
  <si>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</si>
  <si>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</si>
  <si>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</si>
  <si>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</si>
  <si>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</si>
  <si>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</si>
  <si>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</si>
  <si>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</si>
  <si>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</si>
  <si>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</si>
  <si>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</si>
  <si>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</si>
  <si>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</si>
  <si>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</si>
  <si>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</si>
  <si>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</si>
  <si>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</si>
  <si>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</si>
  <si>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</si>
  <si>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</si>
  <si>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</si>
  <si>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</si>
  <si>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</si>
  <si>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</si>
  <si>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</si>
  <si>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</si>
  <si>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</si>
  <si>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</si>
  <si>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</si>
  <si>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</si>
  <si>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</si>
  <si>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</si>
  <si>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</si>
  <si>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</si>
  <si>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</si>
  <si>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</si>
  <si>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</si>
  <si>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</si>
  <si>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</si>
  <si>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</si>
  <si>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</si>
  <si>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</si>
  <si>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</si>
  <si>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</si>
  <si>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</si>
  <si>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</si>
  <si>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</si>
  <si>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</si>
  <si>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</si>
  <si>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</si>
  <si>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</si>
  <si>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</si>
  <si>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</si>
  <si>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</si>
  <si>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</si>
  <si>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</si>
  <si>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</si>
  <si>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</si>
  <si>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</si>
  <si>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</si>
  <si>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</si>
  <si>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</si>
  <si>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</si>
  <si>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</si>
  <si>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</si>
  <si>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</si>
  <si>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</si>
  <si>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</si>
  <si>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</si>
  <si>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</si>
  <si>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</si>
  <si>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</si>
  <si>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</si>
  <si>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</si>
  <si>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</si>
  <si>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</si>
  <si>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</si>
  <si>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</si>
  <si>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</si>
  <si>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</si>
  <si>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</si>
  <si>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</si>
  <si>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</si>
  <si>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</si>
  <si>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</si>
  <si>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</si>
  <si>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</si>
  <si>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</si>
  <si>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</si>
  <si>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</si>
  <si>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</si>
  <si>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</si>
  <si>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</si>
  <si>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</si>
  <si>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</si>
  <si>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</si>
  <si>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</si>
  <si>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</si>
  <si>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</si>
  <si>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</si>
  <si>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</si>
  <si>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</si>
  <si>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</si>
  <si>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</si>
  <si>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</si>
  <si>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</si>
  <si>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</si>
  <si>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</si>
  <si>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</si>
  <si>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</si>
  <si>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</si>
  <si>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</si>
  <si>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</si>
  <si>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</si>
  <si>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</si>
  <si>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</si>
  <si>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</si>
  <si>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</si>
  <si>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</si>
  <si>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</si>
  <si>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</si>
  <si>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</si>
  <si>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</si>
  <si>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</si>
  <si>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</si>
  <si>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</si>
  <si>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</si>
  <si>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</si>
  <si>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</si>
  <si>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</si>
  <si>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</si>
  <si>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</si>
  <si>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</si>
  <si>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</si>
  <si>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</si>
  <si>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</si>
  <si>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</si>
  <si>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</si>
  <si>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</si>
  <si>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</si>
  <si>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</si>
  <si>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</si>
  <si>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</si>
  <si>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</si>
  <si>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</si>
  <si>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</si>
  <si>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</si>
  <si>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</si>
  <si>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</si>
  <si>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</si>
  <si>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</si>
  <si>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</si>
  <si>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</si>
  <si>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</si>
  <si>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</si>
  <si>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</si>
  <si>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</si>
  <si>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</si>
  <si>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</si>
  <si>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</si>
  <si>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</si>
  <si>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</si>
  <si>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</si>
  <si>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</si>
  <si>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</si>
  <si>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</si>
  <si>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</si>
  <si>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</si>
  <si>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</si>
  <si>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</si>
  <si>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</si>
  <si>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</si>
  <si>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</si>
  <si>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</si>
  <si>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</si>
  <si>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</si>
  <si>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</si>
  <si>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</si>
  <si>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</si>
  <si>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</si>
  <si>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</si>
  <si>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</si>
  <si>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</si>
  <si>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</si>
  <si>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</si>
  <si>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</si>
  <si>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</si>
  <si>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</si>
  <si>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</si>
  <si>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</si>
  <si>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</si>
  <si>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</si>
  <si>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</si>
  <si>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</si>
  <si>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</si>
  <si>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</si>
  <si>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</si>
  <si>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</si>
  <si>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</si>
  <si>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</si>
  <si>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</si>
  <si>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</si>
  <si>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</si>
  <si>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</si>
  <si>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</si>
  <si>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</si>
  <si>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</si>
  <si>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</si>
  <si>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</si>
  <si>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</si>
  <si>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</si>
  <si>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</si>
  <si>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</si>
  <si>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</si>
  <si>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</si>
  <si>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</si>
  <si>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</si>
  <si>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</si>
  <si>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</si>
  <si>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</si>
  <si>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</si>
  <si>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</si>
  <si>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</si>
  <si>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</si>
  <si>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</si>
  <si>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</si>
  <si>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</si>
  <si>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</si>
  <si>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</si>
  <si>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</si>
  <si>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</si>
  <si>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</si>
  <si>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</si>
  <si>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</si>
  <si>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</si>
  <si>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</si>
  <si>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</si>
  <si>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</si>
  <si>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</si>
  <si>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</si>
  <si>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</si>
  <si>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</si>
  <si>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</si>
  <si>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</si>
  <si>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</si>
  <si>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</si>
  <si>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</si>
  <si>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</si>
  <si>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</si>
  <si>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</si>
  <si>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</si>
  <si>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</si>
  <si>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</si>
  <si>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</si>
  <si>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</si>
  <si>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</si>
  <si>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</si>
  <si>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</si>
  <si>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</si>
  <si>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</si>
  <si>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</si>
  <si>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</si>
  <si>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</si>
  <si>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</si>
  <si>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</si>
  <si>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</si>
  <si>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</si>
  <si>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</si>
  <si>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</si>
  <si>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</si>
  <si>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</si>
  <si>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</si>
  <si>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</si>
  <si>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</si>
  <si>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</si>
  <si>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</si>
  <si>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</si>
  <si>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</si>
  <si>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</si>
  <si>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</si>
  <si>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</si>
  <si>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</si>
  <si>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</si>
  <si>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</si>
  <si>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</si>
  <si>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</si>
  <si>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</si>
  <si>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</si>
  <si>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</si>
  <si>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</si>
  <si>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</si>
  <si>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</si>
  <si>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</si>
  <si>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</si>
  <si>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</si>
  <si>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</si>
  <si>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</si>
  <si>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</si>
  <si>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</si>
  <si>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</si>
  <si>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</si>
  <si>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</si>
  <si>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</si>
  <si>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</si>
  <si>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</si>
  <si>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</si>
  <si>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</si>
  <si>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</si>
  <si>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</si>
  <si>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</si>
  <si>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</si>
  <si>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</si>
  <si>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</si>
  <si>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</si>
  <si>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</si>
  <si>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</si>
  <si>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</si>
  <si>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</si>
  <si>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</si>
  <si>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</si>
  <si>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</si>
  <si>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</si>
  <si>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</si>
  <si>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</si>
  <si>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</si>
  <si>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</si>
  <si>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</si>
  <si>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</si>
  <si>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</si>
  <si>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</si>
  <si>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</si>
  <si>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</si>
  <si>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</si>
  <si>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</si>
  <si>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</si>
  <si>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</si>
  <si>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</si>
  <si>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</si>
  <si>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</si>
  <si>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</si>
  <si>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</si>
  <si>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</si>
  <si>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</si>
  <si>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</si>
  <si>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</si>
  <si>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</si>
  <si>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</si>
  <si>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</si>
  <si>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</si>
  <si>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</si>
  <si>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</si>
  <si>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</si>
  <si>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</si>
  <si>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</si>
  <si>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</si>
  <si>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</si>
  <si>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</si>
  <si>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</si>
  <si>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</si>
  <si>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</si>
  <si>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</si>
  <si>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</si>
  <si>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</si>
  <si>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</si>
  <si>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</si>
  <si>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</si>
  <si>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</si>
  <si>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</si>
  <si>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</si>
  <si>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</si>
  <si>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</si>
  <si>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</si>
  <si>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</si>
  <si>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</si>
  <si>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</si>
  <si>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</si>
  <si>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</si>
  <si>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</si>
  <si>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</si>
  <si>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</si>
  <si>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</si>
  <si>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</si>
  <si>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</si>
  <si>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</si>
  <si>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</si>
  <si>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</si>
  <si>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</si>
  <si>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</si>
  <si>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</si>
  <si>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</si>
  <si>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</si>
  <si>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</si>
  <si>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</si>
  <si>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</si>
  <si>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</si>
  <si>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</si>
  <si>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</si>
  <si>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</si>
  <si>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</si>
  <si>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</si>
  <si>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</si>
  <si>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</si>
  <si>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</si>
  <si>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</si>
  <si>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</si>
  <si>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</si>
  <si>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</si>
  <si>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</si>
  <si>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</si>
  <si>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</si>
  <si>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</si>
  <si>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</si>
  <si>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</si>
  <si>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</si>
  <si>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</si>
  <si>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</si>
  <si>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</si>
  <si>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</si>
  <si>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</si>
  <si>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</si>
  <si>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</si>
  <si>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</si>
  <si>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</si>
  <si>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</si>
  <si>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</si>
  <si>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</si>
  <si>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</si>
  <si>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</si>
  <si>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</si>
  <si>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</si>
  <si>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</si>
  <si>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</si>
  <si>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</si>
  <si>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</si>
  <si>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</si>
  <si>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</si>
  <si>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</si>
  <si>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</si>
  <si>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</si>
  <si>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</si>
  <si>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</si>
  <si>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</si>
  <si>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</si>
  <si>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</si>
  <si>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</si>
  <si>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</si>
  <si>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</si>
  <si>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</si>
  <si>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</si>
  <si>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</si>
  <si>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</si>
  <si>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</si>
  <si>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</si>
  <si>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</si>
  <si>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</si>
  <si>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</si>
  <si>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</si>
  <si>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</si>
  <si>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</si>
  <si>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</si>
  <si>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</si>
  <si>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</si>
  <si>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</si>
  <si>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</si>
  <si>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</si>
  <si>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</si>
  <si>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</si>
  <si>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</si>
  <si>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</si>
  <si>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</si>
  <si>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</si>
  <si>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</si>
  <si>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</si>
  <si>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</si>
  <si>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</si>
  <si>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</si>
  <si>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</si>
  <si>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</si>
  <si>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</si>
  <si>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</si>
  <si>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</si>
  <si>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</si>
  <si>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</si>
  <si>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</si>
  <si>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</si>
  <si>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</si>
  <si>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</si>
  <si>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</si>
  <si>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</si>
  <si>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</si>
  <si>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</si>
  <si>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</si>
  <si>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</si>
  <si>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</si>
  <si>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</si>
  <si>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</si>
  <si>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</si>
  <si>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</si>
  <si>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</si>
  <si>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</si>
  <si>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</si>
  <si>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</si>
  <si>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</si>
  <si>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</si>
  <si>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</si>
  <si>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</si>
  <si>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</si>
  <si>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</si>
  <si>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</si>
  <si>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</si>
  <si>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</si>
  <si>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</si>
  <si>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</si>
  <si>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</si>
  <si>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</si>
  <si>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</si>
  <si>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</si>
  <si>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</si>
  <si>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</si>
  <si>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</si>
  <si>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</si>
  <si>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</si>
  <si>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</si>
  <si>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</si>
  <si>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</si>
  <si>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</si>
  <si>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</si>
  <si>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</si>
  <si>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</si>
  <si>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</si>
  <si>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</si>
  <si>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</si>
  <si>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</si>
  <si>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</si>
  <si>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</si>
  <si>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</si>
  <si>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</si>
  <si>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</si>
  <si>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</si>
  <si>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</si>
  <si>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</si>
  <si>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</si>
  <si>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</si>
  <si>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</si>
  <si>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</si>
  <si>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</si>
  <si>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</si>
  <si>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</si>
  <si>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</si>
  <si>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</si>
  <si>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</si>
  <si>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</si>
  <si>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</si>
  <si>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</si>
  <si>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</si>
  <si>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</si>
  <si>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</si>
  <si>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</si>
  <si>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</si>
  <si>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</si>
  <si>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</si>
  <si>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</si>
  <si>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</si>
  <si>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</si>
  <si>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</si>
  <si>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</si>
  <si>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</si>
  <si>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</si>
  <si>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</si>
  <si>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</si>
  <si>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</si>
  <si>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</si>
  <si>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</si>
  <si>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</si>
  <si>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</si>
  <si>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</si>
  <si>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</si>
  <si>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</si>
  <si>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</si>
  <si>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</si>
  <si>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</si>
  <si>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</si>
  <si>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</si>
  <si>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</si>
  <si>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</si>
  <si>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</si>
  <si>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</si>
  <si>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</si>
  <si>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</si>
  <si>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</si>
  <si>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</si>
  <si>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</si>
  <si>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</si>
  <si>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</si>
  <si>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</si>
  <si>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</si>
  <si>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</si>
  <si>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</si>
  <si>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</si>
  <si>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</si>
  <si>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</si>
  <si>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</si>
  <si>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</si>
  <si>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</si>
  <si>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</si>
  <si>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</si>
  <si>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</si>
  <si>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</si>
  <si>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</si>
  <si>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</si>
  <si>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</si>
  <si>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</si>
  <si>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</si>
  <si>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</si>
  <si>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</si>
  <si>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</si>
  <si>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</si>
  <si>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</si>
  <si>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</si>
  <si>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</si>
  <si>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</si>
  <si>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</si>
  <si>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</si>
  <si>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</si>
  <si>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</si>
  <si>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</si>
  <si>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</si>
  <si>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</si>
  <si>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</si>
  <si>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</si>
  <si>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</si>
  <si>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</si>
  <si>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</si>
  <si>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</si>
  <si>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</si>
  <si>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</si>
  <si>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</si>
  <si>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</si>
  <si>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</si>
  <si>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</si>
  <si>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</si>
  <si>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</si>
  <si>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</si>
  <si>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</si>
  <si>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</si>
  <si>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</si>
  <si>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</si>
  <si>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</si>
  <si>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</si>
  <si>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</si>
  <si>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</si>
  <si>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</si>
  <si>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</si>
  <si>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</si>
  <si>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</si>
  <si>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</si>
  <si>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</si>
  <si>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</si>
  <si>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</si>
  <si>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</si>
  <si>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</si>
  <si>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</si>
  <si>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</si>
  <si>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</si>
  <si>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</si>
  <si>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</si>
  <si>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</si>
  <si>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</si>
  <si>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</si>
  <si>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</si>
  <si>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</si>
  <si>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</si>
  <si>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</si>
  <si>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</si>
  <si>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</si>
  <si>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</si>
  <si>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</si>
  <si>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</si>
  <si>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</si>
  <si>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</si>
  <si>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</si>
  <si>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</si>
  <si>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</si>
  <si>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</si>
  <si>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</si>
  <si>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</si>
  <si>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</si>
  <si>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</si>
  <si>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</si>
  <si>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</si>
  <si>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</si>
  <si>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</si>
  <si>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</si>
  <si>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</si>
  <si>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</si>
  <si>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</si>
  <si>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</si>
  <si>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</si>
  <si>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</si>
  <si>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</si>
  <si>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</si>
  <si>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</si>
  <si>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</si>
  <si>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</si>
  <si>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</si>
  <si>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</si>
  <si>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</si>
  <si>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</si>
  <si>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</si>
  <si>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</si>
  <si>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</si>
  <si>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</si>
  <si>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</si>
  <si>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</si>
  <si>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</si>
  <si>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</si>
  <si>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</si>
  <si>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</si>
  <si>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</si>
  <si>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</si>
  <si>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</si>
  <si>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</si>
  <si>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</si>
  <si>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</si>
  <si>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</si>
  <si>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</si>
  <si>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</si>
  <si>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</si>
  <si>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</si>
  <si>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</si>
  <si>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</si>
  <si>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</si>
  <si>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</si>
  <si>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</si>
  <si>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</si>
  <si>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</si>
  <si>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</si>
  <si>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</si>
  <si>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</si>
  <si>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</si>
  <si>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</si>
  <si>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</si>
  <si>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</si>
  <si>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</si>
  <si>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</si>
  <si>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</si>
  <si>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</si>
  <si>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</si>
  <si>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</si>
  <si>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</si>
  <si>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</si>
  <si>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</si>
  <si>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</si>
  <si>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</si>
  <si>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</si>
  <si>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</si>
  <si>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</si>
  <si>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</si>
  <si>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</si>
  <si>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</si>
  <si>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</si>
  <si>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</si>
  <si>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</si>
  <si>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</si>
  <si>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</si>
  <si>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</si>
  <si>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</si>
  <si>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</si>
  <si>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</si>
  <si>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</si>
  <si>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</si>
  <si>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</si>
  <si>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</si>
  <si>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</si>
  <si>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</si>
  <si>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</si>
  <si>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</si>
  <si>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</si>
  <si>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</si>
  <si>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</si>
  <si>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</si>
  <si>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</si>
  <si>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</si>
  <si>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</si>
  <si>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</si>
  <si>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</si>
  <si>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</si>
  <si>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</si>
  <si>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</si>
  <si>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</si>
  <si>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</si>
  <si>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</si>
  <si>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</si>
  <si>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</si>
  <si>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</si>
  <si>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</si>
  <si>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</si>
  <si>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</si>
  <si>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</si>
  <si>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</si>
  <si>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</si>
  <si>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</si>
  <si>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</si>
  <si>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</si>
  <si>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</si>
  <si>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</si>
  <si>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</si>
  <si>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</si>
  <si>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</si>
  <si>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</si>
  <si>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</si>
  <si>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</si>
  <si>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</si>
  <si>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</si>
  <si>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</si>
  <si>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</si>
  <si>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</si>
  <si>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</si>
  <si>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</si>
  <si>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</si>
  <si>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</si>
  <si>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</si>
  <si>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</si>
  <si>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</si>
  <si>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</si>
  <si>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</si>
  <si>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</si>
  <si>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</si>
  <si>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</si>
  <si>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</si>
  <si>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</si>
  <si>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</si>
  <si>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</si>
  <si>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</si>
  <si>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</si>
  <si>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</si>
  <si>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</si>
  <si>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</si>
  <si>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</si>
  <si>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</si>
  <si>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</si>
  <si>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</si>
  <si>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</si>
  <si>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</si>
  <si>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</si>
  <si>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</si>
  <si>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</si>
  <si>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</si>
  <si>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</si>
  <si>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</si>
  <si>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</si>
  <si>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</si>
  <si>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</si>
  <si>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</si>
  <si>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</si>
  <si>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</si>
  <si>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</si>
  <si>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</si>
  <si>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</si>
  <si>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</si>
  <si>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</si>
  <si>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</si>
  <si>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</si>
  <si>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</si>
  <si>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</si>
  <si>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</si>
  <si>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</si>
  <si>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</si>
  <si>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</si>
  <si>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</si>
  <si>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</si>
  <si>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</si>
  <si>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</si>
  <si>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</si>
  <si>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</si>
  <si>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</si>
  <si>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</si>
  <si>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</si>
  <si>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</si>
  <si>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</si>
  <si>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</si>
  <si>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</si>
  <si>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</si>
  <si>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</si>
  <si>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</si>
  <si>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</si>
  <si>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</si>
  <si>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</si>
  <si>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</si>
  <si>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</si>
  <si>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</si>
  <si>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</si>
  <si>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</si>
  <si>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</si>
  <si>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</si>
  <si>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</si>
  <si>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</si>
  <si>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</si>
  <si>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</si>
  <si>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</si>
  <si>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</si>
  <si>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</si>
  <si>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</si>
  <si>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</si>
  <si>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</si>
  <si>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</si>
  <si>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</si>
  <si>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</si>
  <si>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</si>
  <si>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</si>
  <si>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</si>
  <si>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</si>
  <si>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</si>
  <si>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</si>
  <si>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</si>
  <si>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</si>
  <si>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</si>
  <si>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</si>
  <si>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</si>
  <si>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</si>
  <si>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</si>
  <si>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</si>
  <si>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</si>
  <si>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</si>
  <si>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</si>
  <si>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</si>
  <si>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</si>
  <si>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</si>
  <si>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</si>
  <si>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</si>
  <si>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</si>
  <si>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</si>
  <si>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</si>
  <si>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</si>
  <si>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</si>
  <si>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</si>
  <si>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</si>
  <si>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</si>
  <si>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</si>
  <si>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</si>
  <si>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</si>
  <si>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</si>
  <si>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</si>
  <si>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</si>
  <si>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</si>
  <si>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</si>
  <si>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</si>
  <si>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</si>
  <si>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</si>
  <si>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</si>
  <si>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</si>
  <si>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</si>
  <si>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</si>
  <si>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</si>
  <si>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</si>
  <si>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</si>
  <si>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</si>
  <si>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</si>
  <si>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</si>
  <si>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</si>
  <si>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</si>
  <si>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</si>
  <si>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</si>
  <si>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</si>
  <si>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</si>
  <si>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</si>
  <si>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</si>
  <si>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</si>
  <si>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</si>
  <si>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</si>
  <si>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</si>
  <si>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</si>
  <si>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</si>
  <si>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</si>
  <si>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</si>
  <si>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</si>
  <si>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</si>
  <si>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</si>
  <si>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</si>
  <si>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</si>
  <si>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</si>
  <si>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</si>
  <si>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</si>
  <si>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</si>
  <si>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</si>
  <si>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</si>
  <si>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</si>
  <si>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</si>
  <si>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</si>
  <si>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</si>
  <si>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</si>
  <si>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</si>
  <si>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</si>
  <si>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</si>
  <si>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</si>
  <si>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</si>
  <si>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</si>
  <si>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</si>
  <si>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</si>
  <si>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</si>
  <si>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</si>
  <si>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</si>
  <si>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</si>
  <si>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</si>
  <si>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</si>
  <si>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</si>
  <si>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</si>
  <si>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</si>
  <si>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</si>
  <si>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</si>
  <si>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</si>
  <si>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</si>
  <si>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</si>
  <si>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</si>
  <si>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</si>
  <si>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</si>
  <si>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</si>
  <si>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</si>
  <si>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</si>
  <si>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</si>
  <si>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</si>
  <si>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</si>
  <si>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</si>
  <si>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</si>
  <si>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</si>
  <si>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</si>
  <si>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</si>
  <si>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</si>
  <si>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</si>
  <si>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</si>
  <si>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</si>
  <si>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</si>
  <si>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</si>
  <si>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</si>
  <si>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</si>
  <si>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</si>
  <si>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</si>
  <si>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</si>
  <si>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</si>
  <si>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</si>
  <si>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</si>
  <si>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</si>
  <si>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</si>
  <si>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</si>
  <si>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</si>
  <si>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</si>
  <si>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</si>
  <si>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</si>
  <si>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</si>
  <si>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</si>
  <si>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</si>
  <si>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</si>
  <si>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</si>
  <si>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</si>
  <si>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</si>
  <si>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</si>
  <si>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</si>
  <si>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</si>
  <si>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</si>
  <si>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</si>
  <si>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</si>
  <si>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</si>
  <si>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</si>
  <si>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</si>
  <si>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</si>
  <si>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</si>
  <si>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</si>
  <si>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</si>
  <si>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</si>
  <si>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</si>
  <si>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</si>
  <si>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</si>
  <si>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</si>
  <si>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</si>
  <si>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</si>
  <si>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</si>
  <si>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</si>
  <si>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</si>
  <si>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</si>
  <si>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</si>
  <si>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</si>
  <si>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</si>
  <si>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</si>
  <si>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</si>
  <si>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</si>
  <si>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</si>
  <si>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</si>
  <si>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</si>
  <si>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</si>
  <si>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</si>
  <si>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</si>
  <si>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</si>
  <si>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</si>
  <si>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</si>
  <si>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</si>
  <si>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</si>
  <si>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</si>
  <si>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</si>
  <si>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</si>
  <si>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</si>
  <si>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</si>
  <si>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</si>
  <si>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</si>
  <si>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</si>
  <si>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</si>
  <si>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</si>
  <si>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</si>
  <si>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</si>
  <si>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</si>
  <si>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</si>
  <si>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</si>
  <si>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</si>
  <si>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</si>
  <si>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</si>
  <si>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</si>
  <si>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</si>
  <si>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</si>
  <si>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</si>
  <si>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</si>
  <si>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</si>
  <si>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</si>
  <si>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</si>
  <si>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</si>
  <si>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</si>
  <si>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</si>
  <si>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</si>
  <si>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</si>
  <si>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</si>
  <si>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</si>
  <si>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</si>
  <si>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</si>
  <si>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</si>
  <si>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</si>
  <si>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</si>
  <si>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</si>
  <si>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</si>
  <si>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</si>
  <si>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</si>
  <si>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</si>
  <si>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</si>
  <si>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</si>
  <si>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</si>
  <si>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</si>
  <si>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</si>
  <si>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</si>
  <si>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</si>
  <si>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</si>
  <si>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</si>
  <si>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</si>
  <si>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</si>
  <si>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</si>
  <si>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</si>
  <si>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</si>
  <si>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</si>
  <si>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</si>
  <si>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</si>
  <si>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</si>
  <si>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</si>
  <si>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</si>
  <si>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</si>
  <si>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</si>
  <si>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</si>
  <si>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</si>
  <si>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</si>
  <si>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</si>
  <si>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</si>
  <si>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</si>
  <si>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</si>
  <si>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</si>
  <si>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</si>
  <si>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</si>
  <si>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</si>
  <si>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</si>
  <si>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</si>
  <si>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</si>
  <si>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</si>
  <si>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</si>
  <si>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</si>
  <si>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</si>
  <si>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</si>
  <si>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</si>
  <si>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</si>
  <si>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</si>
  <si>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</si>
  <si>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</si>
  <si>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</si>
  <si>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</si>
  <si>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</si>
  <si>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</si>
  <si>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</si>
  <si>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</si>
  <si>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</si>
  <si>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</si>
  <si>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</si>
  <si>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</si>
  <si>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</si>
  <si>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</si>
  <si>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</si>
  <si>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</si>
  <si>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</si>
  <si>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</si>
  <si>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</si>
  <si>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</si>
  <si>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</si>
  <si>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</si>
  <si>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</si>
  <si>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</si>
  <si>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</si>
  <si>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</si>
  <si>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</si>
  <si>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</si>
  <si>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</si>
  <si>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</si>
  <si>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</si>
  <si>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</si>
  <si>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</si>
  <si>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</si>
  <si>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</si>
  <si>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</si>
  <si>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</si>
  <si>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</si>
  <si>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</si>
  <si>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</si>
  <si>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</si>
  <si>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</si>
  <si>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</si>
  <si>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</si>
  <si>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</si>
  <si>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</si>
  <si>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</si>
  <si>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</si>
  <si>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</si>
  <si>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</si>
  <si>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</si>
  <si>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</si>
  <si>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</si>
  <si>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</si>
  <si>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</si>
  <si>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</si>
  <si>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</si>
  <si>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</si>
  <si>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</si>
  <si>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</si>
  <si>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</si>
  <si>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</si>
  <si>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</si>
  <si>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</si>
  <si>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</si>
  <si>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</si>
  <si>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</si>
  <si>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</si>
  <si>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</si>
  <si>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</si>
  <si>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</si>
  <si>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</si>
  <si>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</si>
  <si>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</si>
  <si>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</si>
  <si>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</si>
  <si>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</si>
  <si>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</si>
  <si>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</si>
  <si>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</si>
  <si>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</si>
  <si>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</si>
  <si>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</si>
  <si>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</si>
  <si>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</si>
  <si>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</si>
  <si>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</si>
  <si>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</si>
  <si>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</si>
  <si>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</si>
  <si>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</si>
  <si>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</si>
  <si>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</si>
  <si>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</si>
  <si>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</si>
  <si>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</si>
  <si>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</si>
  <si>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</si>
  <si>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</si>
  <si>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</si>
  <si>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</si>
  <si>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</si>
  <si>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</si>
  <si>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</si>
  <si>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</si>
  <si>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</si>
  <si>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</si>
  <si>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</si>
  <si>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</si>
  <si>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</si>
  <si>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</si>
  <si>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</si>
  <si>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</si>
  <si>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</si>
  <si>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</si>
  <si>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</si>
  <si>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</si>
  <si>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</si>
  <si>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</si>
  <si>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</si>
  <si>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</si>
  <si>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</si>
  <si>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</si>
  <si>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</si>
  <si>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</si>
  <si>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</si>
  <si>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</si>
  <si>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</si>
  <si>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</si>
  <si>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</si>
  <si>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</si>
  <si>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</si>
  <si>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</si>
  <si>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</si>
  <si>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</si>
  <si>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</si>
  <si>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</si>
  <si>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</si>
  <si>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</si>
  <si>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</si>
  <si>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</si>
  <si>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</si>
  <si>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</si>
  <si>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</si>
  <si>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</si>
  <si>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</si>
  <si>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</si>
  <si>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</si>
  <si>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</si>
  <si>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</si>
  <si>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</si>
  <si>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</si>
  <si>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</si>
  <si>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</si>
  <si>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</si>
  <si>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</si>
  <si>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</si>
  <si>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</si>
  <si>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</si>
  <si>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</si>
  <si>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</si>
  <si>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</si>
  <si>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</si>
  <si>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</si>
  <si>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</si>
  <si>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</si>
  <si>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</si>
  <si>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</si>
  <si>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</si>
  <si>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</si>
  <si>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</si>
  <si>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</si>
  <si>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</si>
  <si>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</si>
  <si>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</si>
  <si>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</si>
  <si>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</si>
  <si>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</si>
  <si>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</si>
  <si>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</si>
  <si>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</si>
  <si>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</si>
  <si>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</si>
  <si>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</si>
  <si>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</si>
  <si>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</si>
  <si>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</si>
  <si>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</si>
  <si>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</si>
  <si>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</si>
  <si>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</si>
  <si>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</si>
  <si>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</si>
  <si>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</si>
  <si>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</si>
  <si>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</si>
  <si>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</si>
  <si>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</si>
  <si>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</si>
  <si>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</si>
  <si>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</si>
  <si>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</si>
  <si>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</si>
  <si>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</si>
  <si>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</si>
  <si>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</si>
  <si>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</si>
  <si>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</si>
  <si>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</si>
  <si>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</si>
  <si>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</si>
  <si>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</si>
  <si>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</si>
  <si>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</si>
  <si>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</si>
  <si>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</si>
  <si>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</si>
  <si>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</si>
  <si>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</si>
  <si>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</si>
  <si>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</si>
  <si>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</si>
  <si>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</si>
  <si>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</si>
  <si>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</si>
  <si>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</si>
  <si>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</si>
  <si>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</si>
  <si>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</si>
  <si>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</si>
  <si>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</si>
  <si>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</si>
  <si>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</si>
  <si>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</si>
  <si>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</si>
  <si>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</si>
  <si>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</si>
  <si>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</si>
  <si>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</si>
  <si>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</si>
  <si>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</si>
  <si>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</si>
  <si>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</si>
  <si>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</si>
  <si>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</si>
  <si>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</si>
  <si>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</si>
  <si>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</si>
  <si>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</si>
  <si>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</si>
  <si>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</si>
  <si>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</si>
  <si>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</si>
  <si>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</si>
  <si>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</si>
  <si>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</si>
  <si>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</si>
  <si>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</si>
  <si>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</si>
  <si>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</si>
  <si>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</si>
  <si>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</si>
  <si>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</si>
  <si>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</si>
  <si>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</si>
  <si>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</si>
  <si>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</si>
  <si>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</si>
  <si>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</si>
  <si>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</si>
  <si>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</si>
  <si>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</si>
  <si>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</si>
  <si>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</si>
  <si>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</si>
  <si>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</si>
  <si>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</si>
  <si>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</si>
  <si>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</si>
  <si>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</si>
  <si>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</si>
  <si>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</si>
  <si>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</si>
  <si>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</si>
  <si>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</si>
  <si>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</si>
  <si>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</si>
  <si>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</si>
  <si>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</si>
  <si>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</si>
  <si>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</si>
  <si>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</si>
  <si>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</si>
  <si>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</si>
  <si>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</si>
  <si>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</si>
  <si>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</si>
  <si>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</si>
  <si>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</si>
  <si>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</si>
  <si>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</si>
  <si>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</si>
  <si>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</si>
  <si>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</si>
  <si>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</si>
  <si>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</si>
  <si>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</si>
  <si>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</si>
  <si>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</si>
  <si>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</si>
  <si>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</si>
  <si>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</si>
  <si>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</si>
  <si>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</si>
  <si>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</si>
  <si>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</si>
  <si>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</si>
  <si>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</si>
  <si>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</si>
  <si>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</si>
  <si>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</si>
  <si>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</si>
  <si>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</si>
  <si>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</si>
  <si>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</si>
  <si>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</si>
  <si>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</si>
  <si>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</si>
  <si>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</si>
  <si>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</si>
  <si>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</si>
  <si>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</si>
  <si>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</si>
  <si>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</si>
  <si>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</si>
  <si>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</si>
  <si>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</si>
  <si>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</si>
  <si>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</si>
  <si>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</si>
  <si>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</si>
  <si>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</si>
  <si>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</si>
  <si>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</si>
  <si>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</si>
  <si>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</si>
  <si>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</si>
  <si>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</si>
  <si>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</si>
  <si>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</si>
  <si>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</si>
  <si>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</si>
  <si>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</si>
  <si>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</si>
  <si>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</si>
  <si>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</si>
  <si>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</si>
  <si>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</si>
  <si>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</si>
  <si>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</si>
  <si>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</si>
  <si>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</si>
  <si>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</si>
  <si>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</si>
  <si>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</si>
  <si>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</si>
  <si>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</si>
  <si>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</si>
  <si>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</si>
  <si>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</si>
  <si>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</si>
  <si>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</si>
  <si>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</si>
  <si>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</si>
  <si>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</si>
  <si>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</si>
  <si>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</si>
  <si>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</si>
  <si>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</si>
  <si>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</si>
  <si>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</si>
  <si>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</si>
  <si>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</si>
  <si>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</si>
  <si>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</si>
  <si>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</si>
  <si>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</si>
  <si>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</si>
  <si>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</si>
  <si>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</si>
  <si>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</si>
  <si>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</si>
  <si>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</si>
  <si>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</si>
  <si>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</si>
  <si>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</si>
  <si>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</si>
  <si>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</si>
  <si>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</si>
  <si>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</si>
  <si>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</si>
  <si>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</si>
  <si>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</si>
  <si>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</si>
  <si>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</si>
  <si>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</si>
  <si>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</si>
  <si>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</si>
  <si>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</si>
  <si>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</si>
  <si>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</si>
  <si>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</si>
  <si>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</si>
  <si>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</si>
  <si>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</si>
  <si>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</si>
  <si>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</si>
  <si>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</si>
  <si>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</si>
  <si>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</si>
  <si>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</si>
  <si>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</si>
  <si>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</si>
  <si>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</si>
  <si>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</si>
  <si>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</si>
  <si>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</si>
  <si>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</si>
  <si>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</si>
  <si>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</si>
  <si>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</si>
  <si>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</si>
  <si>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</si>
  <si>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</si>
  <si>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</si>
  <si>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</si>
  <si>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</si>
  <si>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</si>
  <si>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</si>
  <si>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</si>
  <si>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</si>
  <si>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</si>
  <si>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</si>
  <si>
    <t xml:space="preserve">OBANDO ZAMBRANO DIANA </t>
  </si>
  <si>
    <t>0988053512</t>
  </si>
  <si>
    <t xml:space="preserve">CARREÑO PERALTA OLGA </t>
  </si>
  <si>
    <t>0963773793</t>
  </si>
  <si>
    <t xml:space="preserve">CALDERON SANTANA DIEGO </t>
  </si>
  <si>
    <t>0967248946</t>
  </si>
  <si>
    <t xml:space="preserve">JAMA CHILA AURELIANO </t>
  </si>
  <si>
    <t>0968690181</t>
  </si>
  <si>
    <t>RODRIGUEZ SOSA ANA</t>
  </si>
  <si>
    <t>0997975704</t>
  </si>
  <si>
    <t xml:space="preserve">BACA PICO ANDREA </t>
  </si>
  <si>
    <t>0968482135</t>
  </si>
  <si>
    <t>PATRON SALAZAR BRIANA</t>
  </si>
  <si>
    <t>0993262493</t>
  </si>
  <si>
    <t xml:space="preserve">CEDEÑO CAGUA ALEXIS </t>
  </si>
  <si>
    <t>0969941493</t>
  </si>
  <si>
    <t>MACIAS VILELA KARELYZ</t>
  </si>
  <si>
    <t>0990141767</t>
  </si>
  <si>
    <t>VITE NAPA ELICITA</t>
  </si>
  <si>
    <t>0962828798</t>
  </si>
  <si>
    <t>ZAMBRANO CEDEÑO MAYKER</t>
  </si>
  <si>
    <t>0990193956</t>
  </si>
  <si>
    <t>CEVALLOS RODRIGUEZ BRIGIDO</t>
  </si>
  <si>
    <t>0998516229</t>
  </si>
  <si>
    <t xml:space="preserve">CARREÑO DAVA MAYRA </t>
  </si>
  <si>
    <t>0999379688</t>
  </si>
  <si>
    <t xml:space="preserve">MOREIRA VILLAREAL MARIA </t>
  </si>
  <si>
    <t xml:space="preserve">PLUAS BERMELLO KATHERIN </t>
  </si>
  <si>
    <t>0979342011</t>
  </si>
  <si>
    <t>DIAZ LUCAS NICOLAS</t>
  </si>
  <si>
    <t>0990671618</t>
  </si>
  <si>
    <t>CARRIEL ALCIVAR DAVID</t>
  </si>
  <si>
    <t>0985859058</t>
  </si>
  <si>
    <t xml:space="preserve">YEPEZ PUERTAS CHRISTIAN </t>
  </si>
  <si>
    <t>0967392525</t>
  </si>
  <si>
    <t xml:space="preserve">VERA CALDERON STEVEN </t>
  </si>
  <si>
    <t>0990621146</t>
  </si>
  <si>
    <t xml:space="preserve">ALVARADO MARQUINEZ XIOMARA </t>
  </si>
  <si>
    <t xml:space="preserve">SOSA ESMERALDAS MIRIAN </t>
  </si>
  <si>
    <t>0979590383</t>
  </si>
  <si>
    <t xml:space="preserve">MARCILLO PALMA EMILY </t>
  </si>
  <si>
    <t>0959177386</t>
  </si>
  <si>
    <t xml:space="preserve">GILER ZAMBRANO ELISENIA </t>
  </si>
  <si>
    <t>0980049567</t>
  </si>
  <si>
    <t xml:space="preserve">SANTANA BERGOLLA ENDYS </t>
  </si>
  <si>
    <t>0959611697</t>
  </si>
  <si>
    <t>HERNANDEZ ORTIZ VERONICA</t>
  </si>
  <si>
    <t>0959937327</t>
  </si>
  <si>
    <t>nestorsolorzano1973@gmail.com</t>
  </si>
  <si>
    <t xml:space="preserve">QUIROZ GARZA GEMA </t>
  </si>
  <si>
    <t>0939214188</t>
  </si>
  <si>
    <t>PLACENCIA SANMARTIN DANIELA</t>
  </si>
  <si>
    <t>0991727876</t>
  </si>
  <si>
    <t xml:space="preserve">MARIN VELIZ MERCI </t>
  </si>
  <si>
    <t>0986376219</t>
  </si>
  <si>
    <t>REYES VILELA SANYI</t>
  </si>
  <si>
    <t xml:space="preserve">ARROYO INTRIAGO JOSE </t>
  </si>
  <si>
    <t>0996776409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</si>
</sst>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353</c:v>
                </c:pt>
                <c:pt idx="1">
                  <c:v>22</c:v>
                </c:pt>
                <c:pt idx="2">
                  <c:v>4</c:v>
                </c:pt>
                <c:pt idx="3">
                  <c:v>45</c:v>
                </c:pt>
                <c:pt idx="4">
                  <c:v>3</c:v>
                </c:pt>
                <c:pt idx="5">
                  <c:v>129</c:v>
                </c:pt>
                <c:pt idx="6">
                  <c:v>243</c:v>
                </c:pt>
                <c:pt idx="7">
                  <c:v>0</c:v>
                </c:pt>
                <c:pt idx="8">
                  <c:v>0</c:v>
                </c:pt>
                <c:pt idx="9">
                  <c:v>46</c:v>
                </c:pt>
                <c:pt idx="10">
                  <c:v>1</c:v>
                </c:pt>
                <c:pt idx="11">
                  <c:v>4</c:v>
                </c:pt>
                <c:pt idx="12">
                  <c:v>86</c:v>
                </c:pt>
                <c:pt idx="13">
                  <c:v>0</c:v>
                </c:pt>
                <c:pt idx="14">
                  <c:v>38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439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26</c:v>
                </c:pt>
                <c:pt idx="50">
                  <c:v>1</c:v>
                </c:pt>
                <c:pt idx="51">
                  <c:v>20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353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45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46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86</c:v>
                      </c:pt>
                      <c:pt idx="13">
                        <c:v>0</c:v>
                      </c:pt>
                      <c:pt idx="14">
                        <c:v>38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439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26</c:v>
                      </c:pt>
                      <c:pt idx="50">
                        <c:v>1</c:v>
                      </c:pt>
                      <c:pt idx="51">
                        <c:v>20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118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4</c:v>
                      </c:pt>
                      <c:pt idx="5">
                        <c:v>69</c:v>
                      </c:pt>
                      <c:pt idx="6">
                        <c:v>215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159</c:v>
                      </c:pt>
                      <c:pt idx="31">
                        <c:v>0</c:v>
                      </c:pt>
                      <c:pt idx="32">
                        <c:v>14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6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490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57</c:v>
                      </c:pt>
                      <c:pt idx="4">
                        <c:v>7</c:v>
                      </c:pt>
                      <c:pt idx="5">
                        <c:v>207</c:v>
                      </c:pt>
                      <c:pt idx="6">
                        <c:v>472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46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104</c:v>
                      </c:pt>
                      <c:pt idx="13">
                        <c:v>0</c:v>
                      </c:pt>
                      <c:pt idx="14">
                        <c:v>68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648</c:v>
                      </c:pt>
                      <c:pt idx="31">
                        <c:v>1</c:v>
                      </c:pt>
                      <c:pt idx="32">
                        <c:v>30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24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37</c:v>
                      </c:pt>
                      <c:pt idx="50">
                        <c:v>1</c:v>
                      </c:pt>
                      <c:pt idx="51">
                        <c:v>28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nestorsolorzano1973@gmail.com" TargetMode="External"/><Relationship Id="rId5" Type="http://schemas.openxmlformats.org/officeDocument/2006/relationships/table" Target="../tables/table2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772" zoomScaleNormal="100" workbookViewId="0">
      <selection activeCell="G2783" sqref="G2783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28.410958904109588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60.4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27.704109589041096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48.410958904109592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2.9863013698630136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14.876712328767123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20.419178082191781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17.865753424657534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14.772602739726027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72.441095890410963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40.219178082191782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28.276712328767122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27.065753424657533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36.098630136986301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54.271232876712325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11.953424657534246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20.479452054794521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27.958904109589042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25.556164383561644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6.6739726027397257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37.038356164383565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10.197260273972603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32.076712328767123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7.5917808219178085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28.068493150684933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20.736986301369864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15.46027397260274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75.564383561643837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20.624657534246577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44.698630136986303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26.284931506849315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44.279452054794518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34.219178082191782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32.698630136986303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33.471232876712328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18.421917808219177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21.843835616438355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52.761643835616439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12.156164383561643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24.161643835616438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27.813698630136987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16.115068493150684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32.164383561643838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62.386301369863013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23.446575342465753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27.704109589041096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18.827397260273973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38.830136986301369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78.679452054794524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21.572602739726026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26.906849315068492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7.0821917808219181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31.153424657534245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45.391780821917806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31.312328767123287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44.336986301369862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23.794520547945204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67.989041095890414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19.230136986301371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65.991780821917814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51.109589041095887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18.098630136986301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24.386301369863013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26.336986301369862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34.632876712328766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31.213698630136985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32.084931506849315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28.956164383561642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49.846575342465755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34.202739726027396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17.457534246575342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23.457534246575342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55.769863013698632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19.561643835616437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17.942465753424656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17.553424657534247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15.334246575342465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24.306849315068494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49.586301369863016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15.443835616438356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13.378082191780821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15.002739726027396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31.567123287671233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24.594520547945205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9.5726027397260278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40.934246575342463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13.054794520547945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21.487671232876714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50.745205479452054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13.531506849315068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16.383561643835616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8.5671232876712331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34.202739726027396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33.473972602739728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24.449315068493149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55.093150684931508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58.950684931506849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21.947945205479453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56.460273972602742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15.558904109589042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75.638356164383566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31.254794520547946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40.273972602739725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15.515068493150684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13.054794520547945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11.347945205479451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16.55890410958904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25.832876712328765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79.331506849315062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30.241095890410961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24.106849315068494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35.758904109589039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26.523287671232875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45.104109589041094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10.087671232876712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31.484931506849314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22.882191780821916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14.676712328767124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18.473972602739725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26.030136986301368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12.641095890410959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26.36986301369863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22.646575342465752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22.646575342465752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22.463013698630139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17.460273972602739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28.328767123287673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9.419178082191781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62.646575342465752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32.413698630136984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15.778082191780822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15.282191780821918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48.945205479452056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61.657534246575345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12.41095890410959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24.043835616438358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13.054794520547945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14.58904109589041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32.778082191780825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22.712328767123289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24.457534246575342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33.635616438356166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54.098630136986301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33.230136986301368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50.797260273972604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63.408219178082192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29.295890410958904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18.616438356164384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43.632876712328766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18.794520547945204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25.208219178082192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74.410958904109592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23.054794520547944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30.523287671232875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23.684931506849313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21.104109589041094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51.69041095890411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16.150684931506849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14.282191780821918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28.101369863013698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32.254794520547946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47.284931506849318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14.263013698630138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24.745205479452054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48.945205479452056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77.208219178082189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30.290410958904111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56.558904109589044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21.813698630136987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14.021917808219179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49.947945205479449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40.597260273972601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36.695890410958903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21.884931506849316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18.936986301369863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55.131506849315066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32.632876712328766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14.452054794520548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22.07123287671233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16.958904109589042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30.208219178082192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13.046575342465754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54.4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22.315068493150687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44.926027397260277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44.926027397260277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25.841095890410958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41.339726027397262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51.172602739726024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54.915068493150685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70.339726027397262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18.065753424657533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28.890410958904109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66.219178082191775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12.654794520547945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46.328767123287669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31.482191780821918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53.356164383561641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49.594520547945208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22.687671232876713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22.660273972602738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16.386301369863013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23.336986301369862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15.534246575342467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18.460273972602739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25.734246575342464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22.830136986301369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24.052054794520547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61.715068493150682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35.043835616438358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15.243835616438357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24.052054794520547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29.92876712328767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57.087671232876716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32.334246575342469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30.271232876712329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19.523287671232875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19.254794520547946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22.824657534246576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14.923287671232877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52.739726027397261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31.649315068493152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9.7561643835616429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27.786301369863015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28.660273972602738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35.106849315068494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18.649315068493152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12.652054794520549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13.945205479452055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16.627397260273973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31.386301369863013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24.304109589041097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43.098630136986301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16.208219178082192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12.06027397260274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43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16.898630136986302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14.947945205479453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20.882191780821916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68.706849315068496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29.336986301369862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23.887671232876713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21.956164383561642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41.591780821917808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4.0739726027397261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14.843835616438357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19.290410958904111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24.854794520547944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39.731506849315068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20.82191780821918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16.490410958904111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14.421917808219177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48.739726027397261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16.616438356164384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30.328767123287673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24.767123287671232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17.975342465753425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30.578082191780823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21.67945205479452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24.832876712328765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21.920547945205481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24.391780821917809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18.350684931506848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18.290410958904111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31.284931506849315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17.520547945205479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28.123287671232877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23.473972602739725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51.720547945205482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22.479452054794521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47.750684931506846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20.663013698630138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10.550684931506849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22.084931506849315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30.495890410958904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27.621917808219177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34.443835616438356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40.202739726027396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14.813698630136987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25.87945205479452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10.654794520547945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8.7808219178082183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61.635616438356166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26.454794520547946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10.849315068493151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15.942465753424658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15.912328767123288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23.789041095890411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31.084931506849315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17.816438356164383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8.8136986301369866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19.43013698630137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8.5287671232876718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26.219178082191782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32.104109589041094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27.5013698630137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24.512328767123286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24.158904109589042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11.764383561643836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27.739726027397261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16.405479452054795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22.383561643835616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47.531506849315072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66.756164383561639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14.934246575342465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19.164383561643834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23.665753424657535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72.780821917808225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30.602739726027398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38.389041095890413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14.027397260273972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64.331506849315062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42.156164383561645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14.898630136986302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23.101369863013698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17.652054794520549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17.791780821917808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48.323287671232876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16.073972602739726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26.728767123287671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35.317808219178083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39.282191780821918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18.8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22.216438356164385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19.531506849315068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16.904109589041095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26.638356164383563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33.717808219178082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25.621917808219177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13.657534246575343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12.301369863013699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31.005479452054793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14.082191780821917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30.098630136986301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40.627397260273973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28.416438356164385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39.726027397260275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13.778082191780822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63.526027397260272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57.063013698630137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15.057534246575342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14.09041095890411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35.052054794520551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19.989041095890411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36.0027397260274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13.884931506849314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15.490410958904109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18.605479452054794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23.446575342465753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40.106849315068494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64.495890410958907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20.978082191780821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18.397260273972602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21.827397260273973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7.3397260273972602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21.476712328767125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6.6986301369863011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55.093150684931508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16.301369863013697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12.838356164383562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16.241095890410961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38.890410958904113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27.852054794520548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21.482191780821918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19.383561643835616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52.413698630136984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10.397260273972602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24.797260273972604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29.734246575342464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37.375342465753427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31.167123287671235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29.054794520547944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14.449315068493151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41.260273972602739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28.473972602739725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22.972602739726028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57.93150684931507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16.936986301369863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32.564383561643837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15.761643835616438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17.964383561643835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20.106849315068494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78.723287671232882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12.608219178082193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12.24931506849315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23.632876712328766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33.841095890410962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38.350684931506848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56.016438356164386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19.736986301369864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16.673972602739727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35.873972602739727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26.421917808219177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18.852054794520548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60.389041095890413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52.761643835616439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7.558904109589041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70.594520547945208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66.249315068493146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39.561643835616437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58.30958904109589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24.830136986301369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21.164383561643834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23.027397260273972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28.797260273972604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23.55890410958904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56.720547945205482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26.115068493150684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6.8547945205479452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24.641095890410959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42.356164383561641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36.589041095890408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23.432876712328767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39.156164383561645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40.463013698630135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34.260273972602739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24.049315068493151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30.331506849315069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34.345205479452055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33.263013698630139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15.953424657534246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19.684931506849313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37.627397260273973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28.273972602739725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44.838356164383562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30.175342465753424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81.30410958904109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55.413698630136984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11.471232876712328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53.030136986301372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12.887671232876713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59.301369863013697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59.301369863013697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30.827397260273973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64.526027397260279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56.31232876712329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22.394520547945206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72.432876712328763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21.693150684931506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15.895890410958904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29.263013698630136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9.2383561643835623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22.972602739726028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28.273972602739725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18.926027397260274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8.5643835616438349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15.082191780821917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55.4986301369863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18.564383561643837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16.101369863013698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21.663013698630138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28.482191780821918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21.802739726027397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14.580821917808219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22.024657534246575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17.263013698630136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27.013698630136986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29.290410958904111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28.947945205479453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66.249315068493146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50.956164383561642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10.96986301369863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22.849315068493151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22.150684931506849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22.616438356164384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24.972602739726028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7.7150684931506852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46.608219178082194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19.876712328767123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50.093150684931508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19.947945205479453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12.353424657534246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25.043835616438358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39.284931506849318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29.964383561643835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23.978082191780821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24.394520547945206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49.367123287671234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40.216438356164382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65.556164383561651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48.216438356164382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36.865753424657534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26.027397260273972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25.81095890410959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27.375342465753423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46.821917808219176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9.9041095890410951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16.210958904109589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14.421917808219177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16.117808219178084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35.739726027397261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16.290410958904111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54.635616438356166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25.884931506849316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18.512328767123286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29.950684931506849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29.950684931506849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23.561643835616437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20.958904109589042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34.389041095890413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10.29041095890411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19.824657534246576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66.572602739726022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24.268493150684932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19.857534246575341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31.123287671232877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63.19178082191781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16.720547945205478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17.5013698630137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32.906849315068492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25.824657534246576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8.8465753424657532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20.345205479452055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20.550684931506851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65.61369863013698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21.92876712328767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29.252054794520546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31.139726027397259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9.7452054794520553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29.298630136986301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32.265753424657532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26.172602739726027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24.797260273972604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34.175342465753424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60.624657534246573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28.890410958904109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22.117808219178084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58.410958904109592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54.397260273972606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15.72054794520548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20.427397260273974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50.605479452054794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30.958904109589042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29.964383561643835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37.958904109589042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26.350684931506848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34.421917808219177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16.69041095890411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8.1808219178082187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29.758904109589039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6.1041095890410961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33.934246575342463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38.594520547945208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7.8657534246575347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34.580821917808223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34.580821917808223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16.18904109589041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9.3890410958904109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35.780821917808218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14.38082191780822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28.926027397260274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34.956164383561642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34.956164383561642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31.564383561643837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28.391780821917809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36.789041095890411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37.315068493150683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19.942465753424656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44.821917808219176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22.764383561643836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15.572602739726028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14.561643835616438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24.876712328767123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33.80821917808219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27.375342465753423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54.701369863013696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19.56986301369863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64.545205479452051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25.284931506849315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64.898630136986299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19.923287671232877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24.493150684931507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18.432876712328767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23.517808219178082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28.994520547945207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15.936986301369863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29.202739726027396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24.347945205479451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39.602739726027394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77.890410958904113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22.972602739726028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29.273972602739725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23.435616438356163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26.232876712328768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50.413698630136984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29.657534246575342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34.202739726027396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24.460273972602739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16.81095890410959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44.353424657534248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28.443835616438356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64.989041095890414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20.227397260273971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26.865753424657534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31.473972602739725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25.24931506849315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7.7917808219178086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56.410958904109592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24.098630136986301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46.084931506849315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17.67945205479452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13.493150684931507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20.476712328767125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17.523287671232875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26.126027397260273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25.495890410958904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36.989041095890414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60.660273972602738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37.92876712328767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21.863013698630137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22.564383561643837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18.421917808219177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22.841095890410958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24.610958904109587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7.9178082191780819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58.287671232876711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9.7287671232876711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24.917808219178081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24.301369863013697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69.180821917808217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20.509589041095889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18.394520547945206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17.580821917808219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26.468493150684932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20.895890410958906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25.030136986301368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20.526027397260275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9.6821917808219187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14.835616438356164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32.709589041095889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22.202739726027396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37.490410958904107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35.547945205479451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30.953424657534246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22.364383561643837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25.446575342465753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8.6438356164383556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23.526027397260275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20.860273972602741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47.775342465753425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16.452054794520549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15.027397260273972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13.56986301369863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22.572602739726026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19.969863013698632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27.504109589041096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31.082191780821919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6.5342465753424657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25.301369863013697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28.197260273972603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77.31506849315069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5.1726027397260275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67.273972602739732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8.4246575342465757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27.852054794520548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78.512328767123293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19.860273972602741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16.578082191780823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16.852054794520548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24.024657534246575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18.364383561643837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12.890410958904109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18.997260273972604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35.109589041095887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19.545205479452054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40.920547945205477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16.487671232876714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27.958904109589042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53.087671232876716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33.841095890410962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20.260273972602739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15.284931506849315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8.2383561643835623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34.668493150684931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43.865753424657534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26.523287671232875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18.717808219178082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83.487671232876707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55.353424657534248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31.884931506849316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14.213698630136987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92.353424657534248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82.471232876712335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82.471232876712335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25.904109589041095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18.397260273972602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57.536986301369865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28.136986301369863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14.457534246575342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21.463013698630139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15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27.476712328767125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36.989041095890414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29.887671232876713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29.19178082191781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35.663013698630138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24.210958904109589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28.304109589041097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61.391780821917806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27.958904109589042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58.860273972602741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30.358904109589041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52.476712328767121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36.673972602739724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15.101369863013698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82.471232876712335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25.030136986301368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9.2739726027397253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18.575342465753426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19.956164383561642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82.471232876712335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51.715068493150682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20.87123287671233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41.915068493150685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32.545205479452058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39.88219178082192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24.287671232876711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27.213698630136985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27.243835616438357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80.449315068493149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36.301369863013697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31.457534246575342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17.413698630136988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29.901369863013699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22.145205479452056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25.463013698630139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38.597260273972601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31.021917808219179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31.712328767123289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44.88219178082192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32.887671232876713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72.517808219178079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21.008219178082193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19.213698630136985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21.673972602739727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27.972602739726028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49.947945205479449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52.627397260273973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23.608219178082191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47.136986301369866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39.630136986301373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37.095890410958901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35.241095890410961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10.487671232876712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20.008219178082193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22.268493150684932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7.9890410958904106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49.504109589041093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14.964383561643835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23.876712328767123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17.82191780821918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15.580821917808219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23.591780821917808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10.252054794520548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16.350684931506848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44.323287671232876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14.635616438356164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14.605479452054794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15.758904109589041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46.356164383561641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49.610958904109587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20.315068493150687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14.652054794520549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67.041095890410958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30.391780821917809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9.1589041095890416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34.920547945205477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47.978082191780821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18.564383561643837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28.994520547945207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24.895890410958906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47.320547945205476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13.457534246575342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18.767123287671232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43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21.86849315068493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8.2356164383561641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17.413698630136988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42.556164383561644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13.432876712328767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15.238356164383562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17.419178082191781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20.80821917808219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31.567123287671233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55.180821917808217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30.841095890410958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7.0575342465753428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56.591780821917808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19.512328767123286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52.550684931506851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58.372602739726027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21.095890410958905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29.150684931506849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40.282191780821918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37.802739726027397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11.849315068493151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14.627397260273973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19.580821917808219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28.534246575342465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20.306849315068494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39.284931506849318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24.030136986301368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54.194520547945203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19.882191780821916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24.6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54.372602739726027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17.084931506849315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15.961643835616439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24.389041095890413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36.410958904109592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15.156164383561643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22.084931506849315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54.194520547945203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19.334246575342465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28.849315068493151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19.32054794520548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62.293150684931504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25.241095890410961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17.361643835616437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52.394520547945206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39.369863013698627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30.446575342465753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36.750684931506846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8.1643835616438363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12.038356164383561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13.931506849315069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17.221917808219178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48.013698630136986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29.273972602739725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53.254794520547946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20.528767123287672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65.131506849315073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36.816438356164383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25.904109589041095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53.482191780821921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23.19178082191781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16.298630136986301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65.150684931506845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13.989041095890411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38.145205479452052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43.454794520547942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23.739726027397261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56.504109589041093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64.610958904109594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54.101369863013701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63.495890410958907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22.852054794520548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44.449315068493149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39.468493150684928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30.745205479452054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12.931506849315069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23.8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17.263013698630136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37.934246575342463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31.824657534246576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32.586301369863016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16.786301369863015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9.6136986301369856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30.271232876712329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20.361643835616437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37.008219178082193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8.3561643835616444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42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14.438356164383562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27.38082191780822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26.827397260273973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18.087671232876712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78.353424657534248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8.1835616438356169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77.734246575342468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29.347945205479451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28.945205479452056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20.515068493150686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20.572602739726026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21.386301369863013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25.402739726027399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23.463013698630139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30.969863013698632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10.326027397260274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28.931506849315067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30.304109589041097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33.786301369863011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33.69041095890411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15.273972602739725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63.786301369863011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23.443835616438356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21.317808219178083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18.934246575342467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13.756164383561643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60.369863013698627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26.789041095890411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13.243835616438357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52.591780821917808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18.17808219178082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43.580821917808223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24.227397260273971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49.504109589041093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28.273972602739725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22.876712328767123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6.5260273972602736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34.624657534246573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13.432876712328767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18.252054794520546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6.6356164383561644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19.717808219178082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17.602739726027398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65.567123287671237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42.772602739726025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19.567123287671233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24.863013698630137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19.753424657534246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51.682191780821917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25.794520547945204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22.972602739726028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30.520547945205479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48.589041095890408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40.506849315068493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17.471232876712328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13.273972602739725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67.553424657534251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6.0739726027397261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35.835616438356162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24.476712328767125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25.402739726027399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38.4986301369863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89.024657534246572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15.123287671232877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53.372602739726027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30.446575342465753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19.413698630136988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22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42.726027397260275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28.912328767123288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37.369863013698627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9.2246575342465746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33.016438356164386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39.164383561643838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21.427397260273974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14.769863013698631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15.326027397260274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18.512328767123286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22.586301369863012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24.895890410958906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54.857534246575341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23.424657534246574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36.539726027397258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7.6054794520547944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19.164383561643834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20.202739726027396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76.769863013698625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26.482191780821918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7.279452054794521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59.128767123287673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23.293150684931508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24.772602739726029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42.641095890410959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12.994520547945205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14.819178082191781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34.19178082191781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43.282191780821918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35.643835616438359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53.547945205479451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5.8356164383561646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13.334246575342465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53.547945205479451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24.134246575342466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27.290410958904111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19.347945205479451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60.016438356164386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25.824657534246576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25.824657534246576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62.246575342465754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16.202739726027396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28.805479452054794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12.673972602739726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16.463013698630139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42.726027397260275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34.435616438356163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63.490410958904107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19.652054794520549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23.43013698630137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52.671232876712331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63.783561643835618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28.816438356164383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27.920547945205481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71.523287671232879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16.397260273972602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9.0849315068493155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6.3342465753424655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46.786301369863011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39.561643835616437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25.416438356164385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71.673972602739724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66.126027397260273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19.246575342465754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6.6767123287671231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28.961643835616439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25.726027397260275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19.334246575342465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25.263013698630136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22.87123287671233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25.715068493150685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17.67945205479452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34.876712328767127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55.531506849315072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32.013698630136986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23.139726027397259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36.268493150684932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49.30684931506849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26.693150684931506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27.550684931506851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76.027397260273972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7.279452054794521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28.435616438356163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24.830136986301369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35.61643835616438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36.013698630136986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57.487671232876714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57.295890410958904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18.950684931506849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17.641095890410959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25.942465753424656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18.186301369863013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79.523287671232879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38.512328767123286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6.5260273972602736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64.942465753424656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19.539726027397261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45.641095890410959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45.216438356164382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19.457534246575342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19.13150684931507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50.676712328767124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28.408219178082192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83.331506849315062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37.465753424657535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14.024657534246575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32.726027397260275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18.789041095890411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24.12054794520548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46.238356164383561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16.728767123287671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47.980821917808221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24.684931506849313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27.936986301369863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35.353424657534248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9.293150684931506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33.164383561643838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18.265753424657536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24.219178082191782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39.273972602739725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67.109589041095887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23.290410958904111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25.512328767123286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21.657534246575342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40.276712328767125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14.265753424657534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15.252054794520548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37.104109589041094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25.5013698630137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28.663013698630138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36.769863013698632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29.534246575342465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13.832876712328767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26.476712328767125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30.336986301369862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10.224657534246575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25.158904109589042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7.5178082191780824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32.558904109589044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17.2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34.205479452054796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34.205479452054796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42.052054794520551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40.663013698630138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25.983561643835618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25.824657534246576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16.652054794520549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23.608219178082191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15.326027397260274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57.397260273972606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57.747945205479454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23.854794520547944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16.013698630136986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43.230136986301368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22.471232876712328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26.627397260273973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47.635616438356166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8.0958904109589049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50.536986301369865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34.835616438356162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58.509589041095893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36.402739726027399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7.720547945205479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32.093150684931508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21.802739726027397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27.520547945205479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14.813698630136987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14.964383561643835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67.69315068493151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24.306849315068494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19.767123287671232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33.320547945205476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9.131506849315068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46.5013698630137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49.80821917808219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68.884931506849313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17.389041095890413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23.013698630136986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24.890410958904109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58.61643835616438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15.701369863013699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34.210958904109589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58.347945205479455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25.704109589041096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23.232876712328768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58.61643835616438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18.967123287671232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30.997260273972604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58.293150684931504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24.82191780821918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15.854794520547944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46.194520547945203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38.665753424657531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34.608219178082194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33.082191780821915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14.876712328767123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20.117808219178084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37.452054794520549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17.586301369863012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25.652054794520549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29.312328767123287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54.635616438356166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22.61917808219178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14.684931506849315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25.471232876712328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24.347945205479451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18.81095890410959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16.915068493150685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24.8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25.657534246575342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25.657534246575342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28.246575342465754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34.213698630136989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41.564383561643837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34.956164383561642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62.468493150684928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31.202739726027396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56.887671232876713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39.115068493150687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43.512328767123286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35.950684931506849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15.076712328767123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43.290410958904111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16.975342465753425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68.268493150684932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71.345205479452048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28.912328767123288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62.487671232876714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45.61643835616438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20.82191780821918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31.101369863013698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28.873972602739727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14.331506849315069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29.668493150684931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14.167123287671233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44.742465753424661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30.139726027397259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20.539726027397261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22.536986301369861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22.545205479452054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17.17808219178082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25.704109589041096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14.871232876712329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36.756164383561647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13.128767123287671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32.780821917808218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19.506849315068493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9.9068493150684933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34.186301369863017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52.835616438356162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19.676712328767124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39.561643835616437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30.243835616438357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71.342465753424662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9.8986301369863021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25.035616438356165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48.613698630136987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18.553424657534247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75.93424657534247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25.260273972602739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23.756164383561643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17.263013698630136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25.4986301369863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29.375342465753423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51.717808219178082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25.616438356164384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57.156164383561645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17.873972602739727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19.336986301369862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29.673972602739727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32.594520547945208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38.205479452054796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20.243835616438357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12.438356164383562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11.183561643835617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19.92876712328767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49.468493150684928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14.501369863013698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15.794520547945206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27.101369863013698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23.104109589041094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32.482191780821921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21.652054794520549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46.536986301369865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26.021917808219179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41.832876712328769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24.824657534246576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64.216438356164389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14.523287671232877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19.293150684931508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6.4904109589041097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35.726027397260275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38.197260273972603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19.835616438356166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10.419178082191781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30.372602739726027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33.317808219178083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26.695890410958903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38.638356164383559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15.704109589041096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20.161643835616438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13.873972602739727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44.88219178082192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28.791780821917808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30.852054794520548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36.6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50.482191780821921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16.457534246575342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21.334246575342465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44.542465753424658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29.471232876712328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31.723287671232878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28.712328767123289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21.463013698630139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59.449315068493149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63.769863013698632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15.312328767123288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14.783561643835617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32.917808219178085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13.64931506849315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44.734246575342468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31.616438356164384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41.4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19.775342465753425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27.857534246575341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25.221917808219178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18.975342465753425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38.830136986301369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15.942465753424658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50.482191780821921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62.630136986301373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68.676712328767124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75.342465753424662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19.342465753424658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15.726027397260275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92.38082191780822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26.008219178082193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29.827397260273973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14.890410958904109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58.172602739726024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39.88219178082192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5.3232876712328769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36.410958904109592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12.301369863013699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47.679452054794524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16.063013698630137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13.956164383561644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40.969863013698628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13.684931506849315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6.7945205479452051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15.736986301369862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14.912328767123288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34.586301369863016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26.791780821917808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36.531506849315072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37.112328767123287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50.676712328767124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14.608219178082193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39.876712328767127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54.323287671232876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62.591780821917808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51.172602739726024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19.956164383561642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15.230136986301369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20.739726027397261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29.002739726027396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41.846575342465755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6.7808219178082192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20.326027397260273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21.504109589041096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17.063013698630137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16.326027397260273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30.443835616438356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55.641095890410959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33.473972602739728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30.027397260273972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48.764383561643832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42.265753424657532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22.657534246575342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11.824657534246576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24.895890410958906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22.769863013698629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30.210958904109589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44.293150684931504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22.194520547945206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21.334246575342465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29.824657534246576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75.745205479452054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49.410958904109592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49.726027397260275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60.61643835616438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7.4465753424657537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27.591780821917808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25.687671232876713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26.934246575342467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19.43013698630137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48.969863013698628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25.457534246575342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7.279452054794521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40.56712328767123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18.386301369863013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50.630136986301373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25.654794520547945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55.413698630136984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15.556164383561644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17.791780821917808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24.394520547945206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25.942465753424656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51.482191780821921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14.476712328767123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22.898630136986302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16.101369863013698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32.736986301369861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19.484931506849314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19.567123287671233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67.356164383561648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16.736986301369864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15.287671232876713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10.276712328767124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20.347945205479451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24.038356164383561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17.021917808219179</v>
      </c>
      <c r="E1365" s="14" t="str">
        <f t="shared" ca="1" si="42"/>
        <v>ADULTO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11.095890410958905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52.668493150684931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36.408219178082192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18.830136986301369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33.504109589041093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20.142465753424659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17.734246575342464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20.44109589041096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34.079452054794523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34.079452054794523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17.783561643835615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16.602739726027398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17.479452054794521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44.506849315068493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15.002739726027396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30.328767123287673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10.849315068493151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35.92876712328767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30.252054794520546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15.654794520547945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31.660273972602738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27.07123287671233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26.816438356164383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17.583561643835615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7.5890410958904111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19.813698630136987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31.657534246575342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15.312328767123288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31.917808219178081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16.383561643835616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49.205479452054796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18.873972602739727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21.797260273972604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18.079452054794519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14.219178082191782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32.668493150684931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10.156164383561643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41.013698630136986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14.153424657534247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16.726027397260275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14.575342465753424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41.868493150684934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12.397260273972602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31.6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16.257534246575343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44.323287671232876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18.336986301369862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5.4712328767123291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13.684931506849315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35.649315068493152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9.3260273972602743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18.241095890410961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42.849315068493148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29.950684931506849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23.090410958904108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27.654794520547945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68.186301369863017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8.8739726027397268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34.953424657534249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54.31232876712329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31.312328767123287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24.205479452054796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15.43013698630137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29.950684931506849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36.208219178082189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48.657534246575345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22.980821917808218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32.917808219178085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17.652054794520549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9.580821917808219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10.767123287671232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12.8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25.654794520547945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23.194520547945206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17.887671232876713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25.838356164383562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32.019178082191779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12.693150684931506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27.167123287671235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49.56712328767123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30.873972602739727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12.2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11.09041095890411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26.230136986301371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9.4493150684931511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79.400000000000006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54.728767123287675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22.076712328767123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13.172602739726027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24.476712328767125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23.323287671232876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26.742465753424657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16.386301369863013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49.095890410958901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55.342465753424655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15.427397260273972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13.142465753424657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31.435616438356163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60.728767123287675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21.947945205479453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51.443835616438356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33.69041095890411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26.920547945205481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13.893150684931507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17.890410958904109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19.194520547945206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35.972602739726028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20.145205479452056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17.695890410958903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14.517808219178082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15.646575342465754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24.865753424657534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21.408219178082192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36.372602739726027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19.084931506849315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11.032876712328767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14.531506849315068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33.663013698630138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23.405479452054795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34.835616438356162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26.219178082191782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33.745205479452054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18.720547945205478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18.230136986301371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16.449315068493149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21.367123287671234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21.915068493150685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59.452054794520549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15.747945205479452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65.490410958904107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45.665753424657531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17.24931506849315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19.912328767123288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15.542465753424658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14.032876712328767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16.482191780821918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21.30958904109589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8.0328767123287665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58.61643835616438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13.860273972602739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18.723287671232878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37.969863013698628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37.854794520547948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26.093150684931508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15.676712328767124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15.356164383561644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8.75068493150685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21.12876712328767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73.208219178082189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41.254794520547946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58.147945205479452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46.805479452054797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7.4821917808219176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14.961643835616439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41.090410958904108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13.03013698630137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14.301369863013699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47.775342465753425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18.956164383561642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61.605479452054794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10.46027397260274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14.065753424657535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14.065753424657535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15.512328767123288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22.61917808219178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43.328767123287669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12.852054794520548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37.61643835616438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12.498630136986302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16.397260273972602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13.421917808219177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30.523287671232875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17.268493150684932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6.2849315068493148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29.347945205479451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18.893150684931506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15.594520547945205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14.276712328767124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26.86849315068493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34.090410958904108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20.82191780821918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35.471232876712328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78.164383561643831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37.315068493150683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56.934246575342463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51.838356164383562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54.591780821917808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15.517808219178082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58.701369863013696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12.975342465753425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13.668493150684931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29.638356164383563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38.868493150684934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13.797260273972602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12.863013698630137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32.698630136986303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26.167123287671235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62.156164383561645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46.11780821917808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13.665753424657535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15.531506849315068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26.523287671232875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19.194520547945206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43.257534246575339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24.515068493150686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14.950684931506849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35.61917808219178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15.216438356164383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40.641095890410959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33.536986301369865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14.164383561643836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31.898630136986302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15.27945205479452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15.178082191780822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16.30958904109589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16.44109589041096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17.547945205479451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11.013698630136986</v>
      </c>
      <c r="E1583" s="14" t="str">
        <f t="shared" ca="1" si="50"/>
        <v>ADOLECENTE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68.164383561643831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31.950684931506849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22.5013698630137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31.405479452054795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14.852054794520548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60.405479452054792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14.972602739726028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31.490410958904111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26.230136986301371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45.728767123287675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29.641095890410959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17.767123287671232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33.704109589041096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80.449315068493149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16.731506849315068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20.857534246575341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17.805479452054794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29.150684931506849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17.169863013698631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53.547945205479451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52.320547945205476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52.660273972602738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18.353424657534248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26.572602739726026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26.775342465753425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36.441095890410956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13.816438356164383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45.112328767123287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13.024657534246575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16.4986301369863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17.104109589041094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24.427397260273974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16.509589041095889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14.61917808219178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14.778082191780822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6.1561643835616442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28.643835616438356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13.627397260273973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69.180821917808217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29.38082191780822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27.720547945205478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6.6794520547945204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15.717808219178082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46.452054794520549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14.693150684931506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14.736986301369862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17.021917808219179</v>
      </c>
      <c r="E1630" s="14" t="str">
        <f t="shared" ca="1" si="50"/>
        <v>ADULTO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17.81095890410959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13.53972602739726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15.301369863013699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4.0465753424657533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10.96986301369863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49.504109589041093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17.252054794520546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23.824657534246576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18.649315068493152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21.895890410958906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17.791780821917808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32.353424657534248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14.421917808219177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35.101369863013701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63.161643835616438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0.83287671232876714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19.997260273972604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17.865753424657534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14.736986301369862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27.728767123287671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26.893150684931506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42.104109589041094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22.536986301369861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28.476712328767125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17.600000000000001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21.742465753424657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15.830136986301369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19.986301369863014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6.6821917808219178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18.271232876712329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7.9863013698630141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17.315068493150687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19.049315068493151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25.852054794520548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15.821917808219178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31.145205479452056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19.509589041095889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32.961643835616435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14.221917808219178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31.504109589041096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25.035616438356165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68.221917808219175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19.230136986301371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19.769863013698629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15.712328767123287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41.235616438356168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25.978082191780821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23.257534246575343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24.786301369863015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7.602739726027397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14.33972602739726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35.827397260273976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15.756164383561643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43.663013698630138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37.742465753424661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26.969863013698632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12.704109589041096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14.024657534246575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47.641095890410959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30.528767123287672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15.465753424657533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53.906849315068492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25.854794520547944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25.698630136986303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25.698630136986303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19.627397260273973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36.756164383561647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4.1753424657534248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16.890410958904109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25.389041095890413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28.347945205479451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47.358904109589041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14.331506849315069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13.558904109589042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15.90958904109589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13.980821917808219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11.082191780821917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51.443835616438356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24.904109589041095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44.961643835616435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38.131506849315066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26.610958904109587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35.235616438356168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37.345205479452055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20.827397260273973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34.123287671232873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19.663013698630138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47.268493150684932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30.356164383561644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22.865753424657534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24.257534246575343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30.356164383561644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38.643835616438359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22.210958904109589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30.328767123287673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31.145205479452056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80.605479452054794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34.424657534246577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21.238356164383561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16.367123287671234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11.471232876712328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44.676712328767124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32.961643835616435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15.123287671232877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13.435616438356165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13.56986301369863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31.454794520547946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26.019178082191782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34.761643835616439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16.449315068493149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19.43013698630137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18.682191780821917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19.895890410958906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43.172602739726024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66.69315068493151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14.772602739726027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15.989041095890411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46.838356164383562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6.1945205479452055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12.435616438356165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32.767123287671232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14.016438356164384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24.890410958904109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15.301369863013699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28.715068493150685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32.441095890410956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30.13150684931507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7.0575342465753428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26.156164383561645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42.11780821917808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31.997260273972604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26.493150684931507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13.136986301369863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30.465753424657535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15.627397260273973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25.241095890410961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19.69041095890411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50.11780821917808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10.936986301369863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22.660273972602738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26.471232876712328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30.621917808219177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47.515068493150686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12.890410958904109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18.649315068493152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29.460273972602739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63.758904109589039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63.758904109589039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21.761643835616439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21.55890410958904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28.438356164383563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54.876712328767127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23.841095890410958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26.493150684931507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27.194520547945206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26.202739726027396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26.676712328767124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30.575342465753426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12.654794520547945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30.484931506849314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58.854794520547948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29.676712328767124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47.320547945205476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32.043835616438358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32.832876712328769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19.2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24.427397260273974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28.372602739726027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49.668493150684931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28.745205479452054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17.586301369863012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32.830136986301369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17.024657534246575</v>
      </c>
      <c r="E1803" s="14" t="str">
        <f t="shared" ca="1" si="56"/>
        <v>ADULTO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22.652054794520549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27.512328767123286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25.780821917808218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63.534246575342465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16.824657534246576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19.753424657534246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22.627397260273973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51.805479452054797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15.947945205479453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12.665753424657535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13.36986301369863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28.482191780821918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7.1095890410958908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25.139726027397259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40.56986301369863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43.178082191780824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53.791780821917811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41.857534246575341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33.391780821917806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32.356164383561641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15.147945205479452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26.18904109589041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22.213698630136985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14.643835616438356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32.830136986301369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14.767123287671232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12.698630136986301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19.427397260273974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25.912328767123288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13.084931506849315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47.257534246575339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14.942465753424658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15.419178082191781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24.597260273972601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40.487671232876714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27.989041095890411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13.586301369863014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20.769863013698629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32.950684931506849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19.739726027397261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31.87945205479452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18.545205479452054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17.657534246575342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58.704109589041096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13.605479452054794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29.44109589041096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53.194520547945203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85.284931506849318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16.635616438356163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25.857534246575341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25.4986301369863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27.5013698630137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17.989041095890411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9.131506849315068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27.63013698630137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7.5671232876712331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27.158904109589042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35.213698630136989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26.827397260273973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23.991780821917807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15.534246575342467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25.698630136986303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55.93150684931507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32.523287671232879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9.9534246575342458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55.087671232876716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7.6356164383561644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24.646575342465752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22.167123287671235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30.673972602739727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30.747945205479454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25.657534246575342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37.575342465753423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58.68767123287671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35.912328767123284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14.542465753424658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14.191780821917808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67.035616438356158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15.731506849315069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68.123287671232873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68.123287671232873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20.517808219178082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7.7260273972602738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37.597260273972601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34.495890410958907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28.82191780821918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42.205479452054796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15.178082191780822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54.517808219178079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23.912328767123288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39.273972602739725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23.695890410958903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46.589041095890408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15.58904109589041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27.81917808219178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11.427397260273972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28.542465753424658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14.405479452054795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16.117808219178084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16.293150684931508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25.153424657534245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24.542465753424658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35.11780821917808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32.123287671232873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25.186301369863013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21.849315068493151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21.504109589041096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15.564383561643835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25.843835616438355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14.961643835616439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59.416438356164385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41.923287671232877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15.427397260273972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18.627397260273973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21.416438356164385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20.764383561643836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35.728767123287675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10.701369863013699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31.723287671232878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73.989041095890414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23.56986301369863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73.989041095890414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31.427397260273974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28.063013698630137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57.676712328767124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38.509589041095893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53.276712328767125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44.876712328767127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68.131506849315073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34.860273972602741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64.172602739726031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7.2356164383561641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15.416438356164383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41.43013698630137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66.167123287671231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14.167123287671233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13.723287671232876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13.835616438356164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30.794520547945204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21.432876712328767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16.564383561643837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62.106849315068494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25.838356164383562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17.706849315068492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68.131506849315073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18.427397260273974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40.769863013698632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13.945205479452055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26.216438356164385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17.4986301369863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17.734246575342464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20.328767123287673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43.30958904109589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32.471232876712328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38.745205479452054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7.8410958904109593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16.802739726027397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17.86849315068493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59.457534246575342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35.668493150684931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39.909589041095892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50.263013698630139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24.605479452054794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52.731506849315068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44.893150684931506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33.854794520547948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17.736986301369864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37.304109589041097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13.652054794520549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60.912328767123284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19.761643835616439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3.6410958904109587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49.671232876712331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16.172602739726027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14.441095890410958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12.887671232876713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48.073972602739723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6.8630136986301373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15.473972602739726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13.594520547945205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46.452054794520549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16.564383561643837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19.816438356164383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6.9150684931506845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17.005479452054793</v>
      </c>
      <c r="E1988" s="14" t="str">
        <f t="shared" ca="1" si="62"/>
        <v>ADULTO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20.553424657534247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40.665753424657531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68.457534246575349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38.476712328767121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8.5561643835616437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31.906849315068492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20.849315068493151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22.293150684931508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34.084931506849315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36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44.090410958904108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44.915068493150685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67.794520547945211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22.591780821917808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43.460273972602742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33.493150684931507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12.761643835616438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20.213698630136985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34.038356164383565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23.794520547945204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26.301369863013697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55.764383561643832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52.56712328767123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23.183561643835617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26.210958904109589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55.230136986301368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23.717808219178082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31.476712328767125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25.224657534246575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31.232876712328768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34.279452054794518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24.317808219178083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63.668493150684931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6.4684931506849317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16.109589041095891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12.084931506849315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14.64931506849315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12.465753424657533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48.115068493150687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5.3369863013698629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63.983561643835614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17.342465753424658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23.019178082191782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11.038356164383561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33.136986301369866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26.172602739726027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34.62191780821918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25.17808219178082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29.572602739726026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13.731506849315069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39.06849315068493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10.526027397260274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7.3780821917808215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14.926027397260274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14.402739726027397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31.827397260273973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27.926027397260274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21.706849315068492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53.43287671232877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39.128767123287673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13.134246575342466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7.5041095890410956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18.265753424657536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9.1342465753424662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63.761643835616439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69.413698630136992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57.304109589041097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40.88219178082192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31.87945205479452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29.701369863013699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13.131506849315068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21.915068493150685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30.602739726027398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17.586301369863012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14.556164383561644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14.427397260273972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33.575342465753423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18.731506849315068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18.613698630136987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25.520547945205479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30.328767123287673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12.63013698630137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35.750684931506846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41.419178082191777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37.389041095890413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6.7150684931506852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16.479452054794521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30.660273972602738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22.479452054794521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16.693150684931506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14.901369863013699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14.441095890410958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21.317808219178083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47.671232876712331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8.9808219178082194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15.945205479452055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54.967123287671235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16.19178082191781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13.898630136986302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36.912328767123284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51.126027397260273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21.567123287671233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40.419178082191777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33.594520547945208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21.435616438356163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22.452054794520549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39.536986301369865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19.643835616438356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40.147945205479452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14.542465753424658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25.657534246575342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29.323287671232876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38.331506849315069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26.342465753424658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26.608219178082191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40.287671232876711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16.208219178082192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9.4054794520547951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14.632876712328768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29.452054794520549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18.936986301369863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17.600000000000001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21.830136986301369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15.454794520547946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13.43013698630137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42.369863013698627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36.865753424657534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25.219178082191782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31.145205479452056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5.5561643835616437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19.073972602739726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65.8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20.471232876712328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13.860273972602739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11.643835616438356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13.967123287671233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65.263013698630132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20.92876712328767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27.986301369863014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53.673972602739724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10.983561643835616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14.043835616438356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9.5589041095890419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36.342465753424655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22.86849315068493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24.654794520547945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53.791780821917811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28.049315068493151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29.578082191780823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17.723287671232878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22.542465753424658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30.75068493150685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46.868493150684934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8.5671232876712331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32.961643835616435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31.205479452054796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32.405479452054792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17.265753424657536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12.561643835616438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24.6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18.734246575342464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29.145205479452056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36.408219178082192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23.328767123287673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17.86849315068493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21.326027397260273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19.210958904109589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79.879452054794527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54.520547945205479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48.753424657534246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6.3095890410958901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19.076712328767123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27.443835616438356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24.241095890410961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36.216438356164382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11.816438356164383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8.1534246575342468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17.484931506849314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15.794520547945206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24.323287671232876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33.575342465753423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17.663013698630138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18.213698630136985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25.12054794520548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11.646575342465754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31.145205479452056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49.586301369863016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54.57260273972603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13.353424657534246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20.701369863013699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45.487671232876714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19.594520547945205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21.232876712328768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29.747945205479454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31.424657534246574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41.104109589041094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33.871232876712327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27.265753424657536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28.043835616438358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36.789041095890411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16.06027397260274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39.282191780821918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24.463013698630139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43.720547945205482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29.547945205479451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19.567123287671233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54.457534246575342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7.7095890410958905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18.791780821917808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18.342465753424658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14.646575342465754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6.4164383561643836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13.646575342465754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16.660273972602738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14.29041095890411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24.460273972602739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17.158904109589042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19.865753424657534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20.419178082191781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15.961643835616439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35.731506849315068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22.890410958904109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26.890410958904109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22.706849315068492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55.591780821917808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37.109589041095887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14.731506849315069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31.235616438356164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26.608219178082191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18.156164383561645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52.9972602739726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15.443835616438356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24.56986301369863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8.161643835616438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22.676712328767124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34.076712328767123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22.87123287671233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34.334246575342469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36.216438356164382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31.027397260273972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31.027397260273972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28.487671232876714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50.07123287671233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32.479452054794521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79.720547945205482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14.326027397260274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31.756164383561643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40.090410958904108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17.742465753424657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49.641095890410959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49.641095890410959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21.8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26.383561643835616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10.654794520547945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12.367123287671232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14.049315068493151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49.750684931506846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31.876712328767123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9.2767123287671236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22.780821917808218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87.027397260273972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20.361643835616437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20.408219178082192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20.306849315068494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15.495890410958904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42.961643835616435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45.31232876712329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35.545205479452058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19.027397260273972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15.904109589041095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29.169863013698631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44.536986301369865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22.726027397260275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17.454794520547946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17.12876712328767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19.652054794520549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22.273972602739725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20.709589041095889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15.564383561643835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32.394520547945206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14.449315068493151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9.1205479452054803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40.545205479452058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14.967123287671233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18.197260273972603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30.449315068493149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66.580821917808223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46.219178082191782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14.317808219178081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47.142465753424659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67.057534246575344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20.123287671232877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34.052054794520551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22.156164383561645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25.473972602739725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26.832876712328765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15.452054794520548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35.030136986301372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27.402739726027399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53.405479452054792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15.005479452054795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22.63013698630137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44.756164383561647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22.802739726027397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14.813698630136987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68.30684931506849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26.079452054794519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17.057534246575344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17.728767123287671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16.224657534246575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15.136986301369863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18.44109589041096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51.868493150684934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34.073972602739723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18.567123287671233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14.643835616438356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70.646575342465752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24.742465753424657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12.216438356164383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69.936986301369856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7.4493150684931511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18.063013698630137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41.372602739726027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19.589041095890412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21.438356164383563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26.295890410958904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25.287671232876711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27.17808219178082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17.410958904109588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18.704109589041096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32.287671232876711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25.082191780821919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20.164383561643834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20.164383561643834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23.824657534246576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35.273972602739725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62.194520547945203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47.671232876712331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14.843835616438357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16.284931506849315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43.917808219178085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19.19178082191781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42.101369863013701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63.824657534246576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46.750684931506846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46.589041095890408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11.150684931506849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23.331506849315069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24.547945205479451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20.07123287671233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26.860273972602741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51.134246575342466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29.024657534246575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25.882191780821916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31.978082191780821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64.021917808219172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22.326027397260273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25.835616438356166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12.646575342465754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38.873972602739727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54.539726027397258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17.641095890410959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77.142465753424659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20.728767123287671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25.786301369863015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27.161643835616438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48.589041095890408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23.238356164383561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34.684931506849317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18.912328767123288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40.200000000000003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47.978082191780821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13.726027397260275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3.2136986301369861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19.734246575342464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17.67945205479452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17.69041095890411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13.312328767123288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13.134246575342466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34.279452054794518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61.772602739726025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31.164383561643834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68.832876712328769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26.471232876712328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38.249315068493154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17.550684931506851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23.052054794520547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10.378082191780821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25.443835616438356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39.936986301369863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23.936986301369863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26.745205479452054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22.953424657534246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14.30958904109589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20.942465753424656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14.550684931506849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16.69041095890411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42.073972602739723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31.347945205479451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17.427397260273974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13.665753424657535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22.19178082191781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10.734246575342466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46.416438356164385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19.334246575342465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22.934246575342467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26.424657534246574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19.589041095890412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19.238356164383561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11.301369863013699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22.761643835616439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22.761643835616439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25.739726027397261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25.279452054794522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20.975342465753425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26.194520547945206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34.605479452054794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19.802739726027397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41.638356164383559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66.610958904109594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48.4986301369863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43.021917808219179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58.635616438356166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51.608219178082194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9.8986301369863021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6.2164383561643834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23.452054794520549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7.6630136986301371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51.487671232876714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40.153424657534245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33.367123287671234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38.013698630136986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25.07123287671233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27.610958904109587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36.093150684931508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22.980821917808218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63.915068493150685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63.915068493150685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30.123287671232877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26.063013698630137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22.484931506849314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10.556164383561644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13.156164383561643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8.0493150684931507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22.780821917808218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63.57260273972603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26.736986301369864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28.942465753424656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19.419178082191781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21.084931506849315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34.641095890410959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14.169863013698631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18.553424657534247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13.473972602739726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20.731506849315068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38.745205479452054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13.367123287671232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18.342465753424658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19.761643835616439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20.32054794520548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31.956164383561642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39.643835616438359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58.704109589041096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46.506849315068493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24.87123287671233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68.268493150684932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23.383561643835616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23.254794520547946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41.150684931506852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26.150684931506849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65.599999999999994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25.63013698630137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50.93150684931507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23.339726027397262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7.86027397260274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24.084931506849315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24.745205479452054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30.827397260273973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52.761643835616439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42.942465753424656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34.641095890410959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68.452054794520549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22.405479452054795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23.101369863013698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14.213698630136987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12.156164383561643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60.142465753424659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32.936986301369863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5.8712328767123285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21.408219178082192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44.2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15.221917808219178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57.323287671232876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70.087671232876716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24.523287671232875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29.824657534246576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19.512328767123286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10.994520547945205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13.69041095890411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12.419178082191781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40.594520547945208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13.115068493150686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3.1780821917808217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7.2493150684931509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33.208219178082189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32.31232876712329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28.553424657534247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27.789041095890411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21.827397260273973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11.906849315068493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25.336986301369862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22.142465753424659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25.882191780821916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42.734246575342468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19.739726027397261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17.693150684931506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60.243835616438353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38.761643835616439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17.936986301369863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19.756164383561643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18.863013698630137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19.545205479452054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12.876712328767123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16.389041095890413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23.194520547945206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49.230136986301368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24.44109589041096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19.213698630136985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58.18904109589041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11.035616438356165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32.441095890410956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12.621917808219179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12.835616438356164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48.736986301369861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46.843835616438355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9.9835616438356158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76.69041095890411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11.421917808219177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19.605479452054794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33.504109589041093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31.032876712328768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17.290410958904111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31.010958904109589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28.591780821917808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16.350684931506848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17.446575342465753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21.416438356164385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18.610958904109587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12.997260273972604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13.010958904109589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53.347945205479455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40.583561643835615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61.049315068493151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17.832876712328765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19.663013698630138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61.024657534246572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25.301369863013697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16.016438356164382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52.764383561643832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86.482191780821921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44.361643835616441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11.70958904109589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25.920547945205481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31.347945205479451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25.920547945205481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14.213698630136987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35.079452054794523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35.079452054794523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48.216438356164382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20.471232876712328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33.082191780821915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17.728767123287671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39.682191780821917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16.150684931506849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37.887671232876713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36.797260273972604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55.821917808219176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26.572602739726026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23.531506849315068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51.936986301369863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27.835616438356166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20.471232876712328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9.2520547945205482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28.517808219178082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28.273972602739725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15.317808219178081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28.517808219178082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15.95890410958904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31.912328767123288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23.043835616438358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23.353424657534248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25.745205479452054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6.4712328767123291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94.547945205479451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36.331506849315069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41.780821917808218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6.0410958904109586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8.3123287671232884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36.93150684931507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26.484931506849314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41.084931506849315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27.753424657534246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15.849315068493151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16.435616438356163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7.6493150684931503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8.0712328767123296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38.80821917808219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11.698630136986301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42.586301369863016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51.652054794520545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7.375342465753425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28.517808219178082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18.865753424657534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14.580821917808219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12.67945205479452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11.389041095890411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37.150684931506852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2.8493150684931505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9.7726027397260271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27.575342465753426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19.17808219178082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17.112328767123287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14.687671232876712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28.942465753424656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69.671232876712324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28.684931506849313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24.32054794520548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45.139726027397259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47.386301369863013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34.994520547945207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14.476712328767123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24.106849315068494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25.353424657534248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12.876712328767123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16.671232876712327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25.293150684931508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42.052054794520551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36.093150684931508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14.652054794520549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14.156164383561643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53.454794520547942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49.268493150684932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25.506849315068493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28.890410958904109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28.695890410958903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16.550684931506851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36.104109589041094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33.131506849315066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41.791780821917811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25.860273972602741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17.649315068493152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55.821917808219176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3.7287671232876711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17.221917808219178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46.238356164383561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21.082191780821919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26.016438356164382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33.898630136986299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54.4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20.706849315068492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65.810958904109583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31.87123287671233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16.816438356164383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14.142465753424657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20.857534246575341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41.490410958904107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18.654794520547945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8.0493150684931507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21.312328767123287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22.509589041095889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13.476712328767123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44.88219178082192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26.36986301369863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24.608219178082191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34.413698630136984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29.884931506849316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13.476712328767123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37.156164383561645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39.980821917808221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25.098630136986301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38.624657534246573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31.147945205479452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13.646575342465754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31.717808219178082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18.5013698630137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36.852054794520548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26.356164383561644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5.6958904109589037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35.353424657534248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51.227397260273975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10.230136986301369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16.328767123287673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63.391780821917806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56.446575342465756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5.9150684931506845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64.92328767123287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21.797260273972604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11.753424657534246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22.830136986301369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4.1068493150684935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17.567123287671233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31.87945205479452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24.419178082191781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58.375342465753427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56.476712328767121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4.8657534246575347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18.515068493150686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48.106849315068494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48.419178082191777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47.161643835616438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21.394520547945206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49.586301369863016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50.317808219178083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32.575342465753423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41.241095890410961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39.87945205479452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22.257534246575343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35.778082191780825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15.575342465753424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28.643835616438356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24.731506849315068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63.131506849315066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17.263013698630136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10.805479452054794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25.506849315068493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36.298630136986304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24.843835616438355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29.6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30.306849315068494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16.208219178082192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34.654794520547945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37.216438356164382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21.80821917808219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11.813698630136987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38.493150684931507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30.786301369863015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69.427397260273978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16.983561643835618</v>
      </c>
      <c r="E2728" s="14" t="str">
        <f t="shared" ca="1" si="85"/>
        <v>ADOLECENTE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32.060273972602737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57.515068493150686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15.734246575342466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46.11780821917808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24.967123287671232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13.38082191780822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13.33972602739726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>
        <f t="shared" si="88"/>
        <v>2725</v>
      </c>
      <c r="B2736" t="s">
        <v>5367</v>
      </c>
      <c r="C2736" s="12">
        <v>34699</v>
      </c>
      <c r="D2736" s="13">
        <f ca="1">(TODAY()-PACIENTE[[#This Row],[FECHA. DE NACIMIENTO]])/365</f>
        <v>31.087671232876712</v>
      </c>
      <c r="E2736" s="14" t="str">
        <f t="shared" ca="1" si="87"/>
        <v>ADULTO</v>
      </c>
      <c r="F2736" s="14" t="s">
        <v>14</v>
      </c>
      <c r="G2736" s="2" t="s">
        <v>5368</v>
      </c>
    </row>
    <row r="2737" spans="1:7" x14ac:dyDescent="0.25">
      <c r="A2737" s="84">
        <f t="shared" si="88"/>
        <v>2726</v>
      </c>
      <c r="B2737" t="s">
        <v>5369</v>
      </c>
      <c r="C2737" s="12">
        <v>41263</v>
      </c>
      <c r="D2737" s="13">
        <f ca="1">(TODAY()-PACIENTE[[#This Row],[FECHA. DE NACIMIENTO]])/365</f>
        <v>13.104109589041096</v>
      </c>
      <c r="E2737" s="14" t="str">
        <f t="shared" ca="1" si="87"/>
        <v>ADOLECENTE</v>
      </c>
      <c r="F2737" s="14" t="s">
        <v>14</v>
      </c>
      <c r="G2737" s="2" t="s">
        <v>5370</v>
      </c>
    </row>
    <row r="2738" spans="1:7" x14ac:dyDescent="0.25">
      <c r="A2738" s="84">
        <f t="shared" si="88"/>
        <v>2727</v>
      </c>
      <c r="B2738" t="s">
        <v>5371</v>
      </c>
      <c r="C2738" s="12">
        <v>40463</v>
      </c>
      <c r="D2738" s="13">
        <f ca="1">(TODAY()-PACIENTE[[#This Row],[FECHA. DE NACIMIENTO]])/365</f>
        <v>15.295890410958904</v>
      </c>
      <c r="E2738" s="14" t="str">
        <f t="shared" ca="1" si="87"/>
        <v>ADOLECENTE</v>
      </c>
      <c r="F2738" s="14" t="s">
        <v>15</v>
      </c>
      <c r="G2738" s="2" t="s">
        <v>5370</v>
      </c>
    </row>
    <row r="2739" spans="1:7" x14ac:dyDescent="0.25">
      <c r="A2739" s="84">
        <f t="shared" si="88"/>
        <v>2728</v>
      </c>
      <c r="B2739" t="s">
        <v>5372</v>
      </c>
      <c r="C2739" s="12">
        <v>39826</v>
      </c>
      <c r="D2739" s="13">
        <f ca="1">(TODAY()-PACIENTE[[#This Row],[FECHA. DE NACIMIENTO]])/365</f>
        <v>17.041095890410958</v>
      </c>
      <c r="E2739" s="14" t="str">
        <f t="shared" ca="1" si="87"/>
        <v>ADULTO</v>
      </c>
      <c r="F2739" s="14" t="s">
        <v>14</v>
      </c>
      <c r="G2739" s="2" t="s">
        <v>5370</v>
      </c>
    </row>
    <row r="2740" spans="1:7" x14ac:dyDescent="0.25">
      <c r="A2740" s="84">
        <f t="shared" si="88"/>
        <v>2729</v>
      </c>
      <c r="B2740" t="s">
        <v>5373</v>
      </c>
      <c r="C2740" s="12">
        <v>36537</v>
      </c>
      <c r="D2740" s="13">
        <f ca="1">(TODAY()-PACIENTE[[#This Row],[FECHA. DE NACIMIENTO]])/365</f>
        <v>26.052054794520547</v>
      </c>
      <c r="E2740" s="14" t="str">
        <f t="shared" ca="1" si="87"/>
        <v>ADULTO</v>
      </c>
      <c r="F2740" s="14" t="s">
        <v>15</v>
      </c>
      <c r="G2740" s="2" t="s">
        <v>5374</v>
      </c>
    </row>
    <row r="2741" spans="1:7" x14ac:dyDescent="0.25">
      <c r="A2741" s="84">
        <f t="shared" si="88"/>
        <v>2730</v>
      </c>
      <c r="B2741" t="s">
        <v>1832</v>
      </c>
      <c r="C2741" s="12">
        <v>36833</v>
      </c>
      <c r="D2741" s="13">
        <f ca="1">(TODAY()-PACIENTE[[#This Row],[FECHA. DE NACIMIENTO]])/365</f>
        <v>25.241095890410961</v>
      </c>
      <c r="E2741" s="14" t="str">
        <f t="shared" ca="1" si="87"/>
        <v>ADULTO</v>
      </c>
      <c r="F2741" s="14" t="s">
        <v>15</v>
      </c>
      <c r="G2741" s="2" t="s">
        <v>1833</v>
      </c>
    </row>
    <row r="2742" spans="1:7" x14ac:dyDescent="0.25">
      <c r="A2742" s="84">
        <f t="shared" si="88"/>
        <v>2731</v>
      </c>
      <c r="B2742" t="s">
        <v>5375</v>
      </c>
      <c r="C2742" s="12">
        <v>40210</v>
      </c>
      <c r="D2742" s="13">
        <f ca="1">(TODAY()-PACIENTE[[#This Row],[FECHA. DE NACIMIENTO]])/365</f>
        <v>15.989041095890411</v>
      </c>
      <c r="E2742" s="14" t="str">
        <f t="shared" ca="1" si="87"/>
        <v>ADOLECENTE</v>
      </c>
      <c r="F2742" s="14" t="s">
        <v>14</v>
      </c>
      <c r="G2742" s="2" t="s">
        <v>5376</v>
      </c>
    </row>
    <row r="2743" spans="1:7" x14ac:dyDescent="0.25">
      <c r="A2743" s="84">
        <f t="shared" si="88"/>
        <v>2732</v>
      </c>
      <c r="B2743" t="s">
        <v>5377</v>
      </c>
      <c r="C2743" s="12">
        <v>33732</v>
      </c>
      <c r="D2743" s="13">
        <f ca="1">(TODAY()-PACIENTE[[#This Row],[FECHA. DE NACIMIENTO]])/365</f>
        <v>33.736986301369861</v>
      </c>
      <c r="E2743" s="14" t="str">
        <f t="shared" ca="1" si="87"/>
        <v>ADULTO</v>
      </c>
      <c r="F2743" s="14" t="s">
        <v>14</v>
      </c>
      <c r="G2743" s="2" t="s">
        <v>5378</v>
      </c>
    </row>
    <row r="2744" spans="1:7" x14ac:dyDescent="0.25">
      <c r="A2744" s="84">
        <f t="shared" si="88"/>
        <v>2733</v>
      </c>
      <c r="B2744" t="s">
        <v>3210</v>
      </c>
      <c r="C2744" s="12">
        <v>41310</v>
      </c>
      <c r="D2744" s="13">
        <f ca="1">(TODAY()-PACIENTE[[#This Row],[FECHA. DE NACIMIENTO]])/365</f>
        <v>12.975342465753425</v>
      </c>
      <c r="E2744" s="14" t="str">
        <f t="shared" ca="1" si="87"/>
        <v>ADOLECENTE</v>
      </c>
      <c r="F2744" s="14" t="s">
        <v>14</v>
      </c>
      <c r="G2744" s="2" t="s">
        <v>3211</v>
      </c>
    </row>
    <row r="2745" spans="1:7" x14ac:dyDescent="0.25">
      <c r="A2745" s="84">
        <f t="shared" si="88"/>
        <v>2734</v>
      </c>
      <c r="B2745" t="s">
        <v>5379</v>
      </c>
      <c r="C2745" s="12">
        <v>33754</v>
      </c>
      <c r="D2745" s="13">
        <f ca="1">(TODAY()-PACIENTE[[#This Row],[FECHA. DE NACIMIENTO]])/365</f>
        <v>33.676712328767124</v>
      </c>
      <c r="E2745" s="14" t="str">
        <f t="shared" ca="1" si="87"/>
        <v>ADULTO</v>
      </c>
      <c r="F2745" s="14" t="s">
        <v>14</v>
      </c>
      <c r="G2745" s="2" t="s">
        <v>5380</v>
      </c>
    </row>
    <row r="2746" spans="1:7" x14ac:dyDescent="0.25">
      <c r="A2746" s="84">
        <f t="shared" si="88"/>
        <v>2735</v>
      </c>
      <c r="B2746" t="s">
        <v>1938</v>
      </c>
      <c r="C2746" s="12">
        <v>35681</v>
      </c>
      <c r="D2746" s="13">
        <f ca="1">(TODAY()-PACIENTE[[#This Row],[FECHA. DE NACIMIENTO]])/365</f>
        <v>28.397260273972602</v>
      </c>
      <c r="E2746" s="14" t="str">
        <f t="shared" ca="1" si="87"/>
        <v>ADULTO</v>
      </c>
      <c r="F2746" s="14" t="s">
        <v>14</v>
      </c>
      <c r="G2746" s="2" t="s">
        <v>5381</v>
      </c>
    </row>
    <row r="2747" spans="1:7" x14ac:dyDescent="0.25">
      <c r="A2747" s="84">
        <f t="shared" si="88"/>
        <v>2736</v>
      </c>
      <c r="B2747" t="s">
        <v>5382</v>
      </c>
      <c r="C2747" s="12">
        <v>31707</v>
      </c>
      <c r="D2747" s="13">
        <f ca="1">(TODAY()-PACIENTE[[#This Row],[FECHA. DE NACIMIENTO]])/365</f>
        <v>39.284931506849318</v>
      </c>
      <c r="E2747" s="14" t="str">
        <f t="shared" ca="1" si="87"/>
        <v>ADULTO</v>
      </c>
      <c r="F2747" s="14" t="s">
        <v>14</v>
      </c>
      <c r="G2747" s="2" t="s">
        <v>1147</v>
      </c>
    </row>
    <row r="2748" spans="1:7" x14ac:dyDescent="0.25">
      <c r="A2748" s="84">
        <f t="shared" si="88"/>
        <v>2737</v>
      </c>
      <c r="B2748" t="s">
        <v>5383</v>
      </c>
      <c r="C2748" s="12">
        <v>37661</v>
      </c>
      <c r="D2748" s="13">
        <f ca="1">(TODAY()-PACIENTE[[#This Row],[FECHA. DE NACIMIENTO]])/365</f>
        <v>22.972602739726028</v>
      </c>
      <c r="E2748" s="14" t="str">
        <f t="shared" ca="1" si="87"/>
        <v>ADULTO</v>
      </c>
      <c r="F2748" s="14" t="s">
        <v>15</v>
      </c>
      <c r="G2748" s="2" t="s">
        <v>959</v>
      </c>
    </row>
    <row r="2749" spans="1:7" x14ac:dyDescent="0.25">
      <c r="A2749" s="84">
        <f t="shared" si="88"/>
        <v>2738</v>
      </c>
      <c r="B2749" t="s">
        <v>5384</v>
      </c>
      <c r="C2749" s="12">
        <v>20140</v>
      </c>
      <c r="D2749" s="13">
        <f ca="1">(TODAY()-PACIENTE[[#This Row],[FECHA. DE NACIMIENTO]])/365</f>
        <v>70.975342465753428</v>
      </c>
      <c r="E2749" s="14" t="str">
        <f t="shared" ca="1" si="87"/>
        <v>TERCERA EDAD</v>
      </c>
      <c r="F2749" s="14" t="s">
        <v>14</v>
      </c>
      <c r="G2749" s="2" t="s">
        <v>5385</v>
      </c>
    </row>
    <row r="2750" spans="1:7" x14ac:dyDescent="0.25">
      <c r="A2750" s="84">
        <f t="shared" si="88"/>
        <v>2739</v>
      </c>
      <c r="B2750" t="s">
        <v>5386</v>
      </c>
      <c r="C2750" s="12">
        <v>38573</v>
      </c>
      <c r="D2750" s="13">
        <f ca="1">(TODAY()-PACIENTE[[#This Row],[FECHA. DE NACIMIENTO]])/365</f>
        <v>20.473972602739725</v>
      </c>
      <c r="E2750" s="14" t="str">
        <f t="shared" ca="1" si="87"/>
        <v>ADULTO</v>
      </c>
      <c r="F2750" s="14" t="s">
        <v>15</v>
      </c>
      <c r="G2750" s="2" t="s">
        <v>5387</v>
      </c>
    </row>
    <row r="2751" spans="1:7" x14ac:dyDescent="0.25">
      <c r="A2751" s="84">
        <f t="shared" si="88"/>
        <v>2740</v>
      </c>
      <c r="B2751" t="s">
        <v>5388</v>
      </c>
      <c r="C2751" s="12">
        <v>36357</v>
      </c>
      <c r="D2751" s="13">
        <f ca="1">(TODAY()-PACIENTE[[#This Row],[FECHA. DE NACIMIENTO]])/365</f>
        <v>26.545205479452054</v>
      </c>
      <c r="E2751" s="14" t="str">
        <f t="shared" ca="1" si="87"/>
        <v>ADULTO</v>
      </c>
      <c r="F2751" s="14" t="s">
        <v>15</v>
      </c>
      <c r="G2751" s="2" t="s">
        <v>5389</v>
      </c>
    </row>
    <row r="2752" spans="1:7" x14ac:dyDescent="0.25">
      <c r="A2752" s="84">
        <f t="shared" si="88"/>
        <v>2741</v>
      </c>
      <c r="B2752" t="s">
        <v>5390</v>
      </c>
      <c r="C2752" s="12">
        <v>39552</v>
      </c>
      <c r="D2752" s="13">
        <f ca="1">(TODAY()-PACIENTE[[#This Row],[FECHA. DE NACIMIENTO]])/365</f>
        <v>17.791780821917808</v>
      </c>
      <c r="E2752" s="14" t="str">
        <f t="shared" ca="1" si="87"/>
        <v>ADULTO</v>
      </c>
      <c r="F2752" s="14" t="s">
        <v>15</v>
      </c>
      <c r="G2752" s="2" t="s">
        <v>2827</v>
      </c>
    </row>
    <row r="2753" spans="1:7" x14ac:dyDescent="0.25">
      <c r="A2753" s="84">
        <f t="shared" si="88"/>
        <v>2742</v>
      </c>
      <c r="B2753" t="s">
        <v>5391</v>
      </c>
      <c r="C2753" s="12">
        <v>40560</v>
      </c>
      <c r="D2753" s="13">
        <f ca="1">(TODAY()-PACIENTE[[#This Row],[FECHA. DE NACIMIENTO]])/365</f>
        <v>15.03013698630137</v>
      </c>
      <c r="E2753" s="14" t="str">
        <f t="shared" ca="1" si="87"/>
        <v>ADOLECENTE</v>
      </c>
      <c r="F2753" s="14" t="s">
        <v>15</v>
      </c>
      <c r="G2753" s="2" t="s">
        <v>5392</v>
      </c>
    </row>
    <row r="2754" spans="1:7" x14ac:dyDescent="0.25">
      <c r="A2754" s="84">
        <f t="shared" si="88"/>
        <v>2743</v>
      </c>
      <c r="B2754" t="s">
        <v>5393</v>
      </c>
      <c r="C2754" s="12">
        <v>36369</v>
      </c>
      <c r="D2754" s="13">
        <f ca="1">(TODAY()-PACIENTE[[#This Row],[FECHA. DE NACIMIENTO]])/365</f>
        <v>26.512328767123286</v>
      </c>
      <c r="E2754" s="14" t="str">
        <f t="shared" ca="1" si="87"/>
        <v>ADULTO</v>
      </c>
      <c r="F2754" s="14" t="s">
        <v>15</v>
      </c>
      <c r="G2754" s="2" t="s">
        <v>5394</v>
      </c>
    </row>
    <row r="2755" spans="1:7" x14ac:dyDescent="0.25">
      <c r="A2755" s="84">
        <f t="shared" si="88"/>
        <v>2744</v>
      </c>
      <c r="B2755" t="s">
        <v>5395</v>
      </c>
      <c r="C2755" s="12">
        <v>37874</v>
      </c>
      <c r="D2755" s="13">
        <f ca="1">(TODAY()-PACIENTE[[#This Row],[FECHA. DE NACIMIENTO]])/365</f>
        <v>22.389041095890413</v>
      </c>
      <c r="E2755" s="14" t="str">
        <f t="shared" ca="1" si="87"/>
        <v>ADULTO</v>
      </c>
      <c r="F2755" s="14" t="s">
        <v>14</v>
      </c>
      <c r="G2755" s="2" t="s">
        <v>5396</v>
      </c>
    </row>
    <row r="2756" spans="1:7" x14ac:dyDescent="0.25">
      <c r="A2756" s="84">
        <f t="shared" si="88"/>
        <v>2745</v>
      </c>
      <c r="B2756" t="s">
        <v>5397</v>
      </c>
      <c r="C2756" s="12">
        <v>22569</v>
      </c>
      <c r="D2756" s="13">
        <f ca="1">(TODAY()-PACIENTE[[#This Row],[FECHA. DE NACIMIENTO]])/365</f>
        <v>64.320547945205476</v>
      </c>
      <c r="E2756" s="14" t="str">
        <f t="shared" ca="1" si="87"/>
        <v>ADULTO</v>
      </c>
      <c r="F2756" s="14" t="s">
        <v>14</v>
      </c>
      <c r="G2756" s="2" t="s">
        <v>5398</v>
      </c>
    </row>
    <row r="2757" spans="1:7" x14ac:dyDescent="0.25">
      <c r="A2757" s="84">
        <f t="shared" si="88"/>
        <v>2746</v>
      </c>
      <c r="B2757" t="s">
        <v>5399</v>
      </c>
      <c r="C2757" s="12">
        <v>26216</v>
      </c>
      <c r="D2757" s="13">
        <f ca="1">(TODAY()-PACIENTE[[#This Row],[FECHA. DE NACIMIENTO]])/365</f>
        <v>54.328767123287669</v>
      </c>
      <c r="E2757" s="14" t="str">
        <f t="shared" ca="1" si="87"/>
        <v>ADULTO</v>
      </c>
      <c r="F2757" s="14" t="s">
        <v>15</v>
      </c>
      <c r="G2757" s="2" t="s">
        <v>5400</v>
      </c>
    </row>
    <row r="2758" spans="1:7" x14ac:dyDescent="0.25">
      <c r="A2758" s="84">
        <f t="shared" si="88"/>
        <v>2747</v>
      </c>
      <c r="B2758" t="s">
        <v>5401</v>
      </c>
      <c r="C2758" s="12">
        <v>37017</v>
      </c>
      <c r="D2758" s="13">
        <f ca="1">(TODAY()-PACIENTE[[#This Row],[FECHA. DE NACIMIENTO]])/365</f>
        <v>24.736986301369864</v>
      </c>
      <c r="E2758" s="14" t="str">
        <f t="shared" ca="1" si="87"/>
        <v>ADULTO</v>
      </c>
      <c r="F2758" s="14" t="s">
        <v>15</v>
      </c>
      <c r="G2758" s="2" t="s">
        <v>5402</v>
      </c>
    </row>
    <row r="2759" spans="1:7" x14ac:dyDescent="0.25">
      <c r="A2759" s="84">
        <f t="shared" si="88"/>
        <v>2748</v>
      </c>
      <c r="B2759" t="s">
        <v>5403</v>
      </c>
      <c r="C2759" s="12">
        <v>43248</v>
      </c>
      <c r="D2759" s="13">
        <f ca="1">(TODAY()-PACIENTE[[#This Row],[FECHA. DE NACIMIENTO]])/365</f>
        <v>7.6657534246575345</v>
      </c>
      <c r="E2759" s="14" t="str">
        <f t="shared" ca="1" si="87"/>
        <v>NIÑO</v>
      </c>
      <c r="F2759" s="14" t="s">
        <v>15</v>
      </c>
      <c r="G2759" s="2" t="s">
        <v>5404</v>
      </c>
    </row>
    <row r="2760" spans="1:7" x14ac:dyDescent="0.25">
      <c r="A2760" s="84">
        <f t="shared" si="88"/>
        <v>2749</v>
      </c>
      <c r="B2760" t="s">
        <v>5405</v>
      </c>
      <c r="C2760" s="12">
        <v>43030</v>
      </c>
      <c r="D2760" s="13">
        <f ca="1">(TODAY()-PACIENTE[[#This Row],[FECHA. DE NACIMIENTO]])/365</f>
        <v>8.2630136986301377</v>
      </c>
      <c r="E2760" s="14" t="str">
        <f t="shared" ca="1" si="87"/>
        <v>NIÑO</v>
      </c>
      <c r="F2760" s="14" t="s">
        <v>14</v>
      </c>
      <c r="G2760" s="2" t="s">
        <v>5406</v>
      </c>
    </row>
    <row r="2761" spans="1:7" x14ac:dyDescent="0.25">
      <c r="A2761" s="84">
        <f t="shared" si="88"/>
        <v>2750</v>
      </c>
      <c r="B2761" t="s">
        <v>5407</v>
      </c>
      <c r="C2761" s="12">
        <v>39940</v>
      </c>
      <c r="D2761" s="13">
        <f ca="1">(TODAY()-PACIENTE[[#This Row],[FECHA. DE NACIMIENTO]])/365</f>
        <v>16.728767123287671</v>
      </c>
      <c r="E2761" s="14" t="str">
        <f t="shared" ca="1" si="87"/>
        <v>ADOLECENTE</v>
      </c>
      <c r="F2761" s="14" t="s">
        <v>15</v>
      </c>
      <c r="G2761" s="2" t="s">
        <v>5408</v>
      </c>
    </row>
    <row r="2762" spans="1:7" x14ac:dyDescent="0.25">
      <c r="A2762" s="84">
        <f t="shared" si="88"/>
        <v>2751</v>
      </c>
      <c r="B2762" t="s">
        <v>5409</v>
      </c>
      <c r="C2762" s="12">
        <v>31195</v>
      </c>
      <c r="D2762" s="13">
        <f ca="1">(TODAY()-PACIENTE[[#This Row],[FECHA. DE NACIMIENTO]])/365</f>
        <v>40.68767123287671</v>
      </c>
      <c r="E2762" s="14" t="str">
        <f t="shared" ca="1" si="87"/>
        <v>ADULTO</v>
      </c>
      <c r="F2762" s="14" t="s">
        <v>15</v>
      </c>
      <c r="G2762" s="2" t="s">
        <v>5410</v>
      </c>
    </row>
    <row r="2763" spans="1:7" x14ac:dyDescent="0.25">
      <c r="A2763" s="84">
        <f t="shared" si="88"/>
        <v>2752</v>
      </c>
      <c r="B2763" t="s">
        <v>5411</v>
      </c>
      <c r="C2763" s="12">
        <v>37815</v>
      </c>
      <c r="D2763" s="13">
        <f ca="1">(TODAY()-PACIENTE[[#This Row],[FECHA. DE NACIMIENTO]])/365</f>
        <v>22.550684931506851</v>
      </c>
      <c r="E2763" s="14" t="str">
        <f t="shared" ca="1" si="87"/>
        <v>ADULTO</v>
      </c>
      <c r="F2763" s="14" t="s">
        <v>14</v>
      </c>
      <c r="G2763" s="2" t="s">
        <v>5412</v>
      </c>
    </row>
    <row r="2764" spans="1:7" x14ac:dyDescent="0.25">
      <c r="A2764" s="84">
        <f t="shared" si="88"/>
        <v>2753</v>
      </c>
      <c r="B2764" t="s">
        <v>5413</v>
      </c>
      <c r="C2764" s="12">
        <v>30301</v>
      </c>
      <c r="D2764" s="13">
        <f ca="1">(TODAY()-PACIENTE[[#This Row],[FECHA. DE NACIMIENTO]])/365</f>
        <v>43.136986301369866</v>
      </c>
      <c r="E2764" s="14" t="str">
        <f t="shared" ca="1" si="87"/>
        <v>ADULTO</v>
      </c>
      <c r="F2764" s="14" t="s">
        <v>14</v>
      </c>
      <c r="G2764" s="2" t="s">
        <v>5414</v>
      </c>
    </row>
    <row r="2765" spans="1:7" x14ac:dyDescent="0.25">
      <c r="A2765" s="84">
        <f t="shared" si="88"/>
        <v>2754</v>
      </c>
      <c r="B2765" t="s">
        <v>5413</v>
      </c>
      <c r="C2765" s="12">
        <v>30301</v>
      </c>
      <c r="D2765" s="13">
        <f ca="1">(TODAY()-PACIENTE[[#This Row],[FECHA. DE NACIMIENTO]])/365</f>
        <v>43.136986301369866</v>
      </c>
      <c r="E2765" s="14" t="str">
        <f t="shared" ca="1" si="87"/>
        <v>ADULTO</v>
      </c>
      <c r="F2765" s="14" t="s">
        <v>14</v>
      </c>
      <c r="G2765" s="2" t="s">
        <v>5414</v>
      </c>
    </row>
    <row r="2766" spans="1:7" x14ac:dyDescent="0.25">
      <c r="A2766" s="84">
        <f t="shared" si="88"/>
        <v>2755</v>
      </c>
      <c r="B2766" t="s">
        <v>5415</v>
      </c>
      <c r="C2766" s="12">
        <v>36383</v>
      </c>
      <c r="D2766" s="13">
        <f ca="1">(TODAY()-PACIENTE[[#This Row],[FECHA. DE NACIMIENTO]])/365</f>
        <v>26.473972602739725</v>
      </c>
      <c r="E2766" s="14" t="str">
        <f t="shared" ca="1" si="87"/>
        <v>ADULTO</v>
      </c>
      <c r="F2766" s="14" t="s">
        <v>15</v>
      </c>
      <c r="G2766" s="2" t="s">
        <v>5416</v>
      </c>
    </row>
    <row r="2767" spans="1:7" x14ac:dyDescent="0.25">
      <c r="A2767" s="84">
        <f t="shared" si="88"/>
        <v>2756</v>
      </c>
      <c r="B2767" t="s">
        <v>5417</v>
      </c>
      <c r="C2767" s="12">
        <v>35841</v>
      </c>
      <c r="D2767" s="13">
        <f ca="1">(TODAY()-PACIENTE[[#This Row],[FECHA. DE NACIMIENTO]])/365</f>
        <v>27.958904109589042</v>
      </c>
      <c r="E2767" s="14" t="str">
        <f t="shared" ca="1" si="87"/>
        <v>ADULTO</v>
      </c>
      <c r="F2767" s="14" t="s">
        <v>15</v>
      </c>
      <c r="G2767" s="2" t="s">
        <v>1522</v>
      </c>
    </row>
    <row r="2768" spans="1:7" x14ac:dyDescent="0.25">
      <c r="A2768" s="84">
        <f t="shared" si="88"/>
        <v>2757</v>
      </c>
      <c r="B2768" t="s">
        <v>5418</v>
      </c>
      <c r="C2768" s="12">
        <v>35876</v>
      </c>
      <c r="D2768" s="13">
        <f ca="1">(TODAY()-PACIENTE[[#This Row],[FECHA. DE NACIMIENTO]])/365</f>
        <v>27.863013698630137</v>
      </c>
      <c r="E2768" s="14" t="str">
        <f t="shared" ca="1" si="87"/>
        <v>ADULTO</v>
      </c>
      <c r="F2768" s="14" t="s">
        <v>15</v>
      </c>
      <c r="G2768" s="2" t="s">
        <v>5419</v>
      </c>
    </row>
    <row r="2769" spans="1:7" x14ac:dyDescent="0.25">
      <c r="A2769" s="84">
        <f t="shared" si="88"/>
        <v>2758</v>
      </c>
      <c r="B2769" t="s">
        <v>5420</v>
      </c>
      <c r="C2769" s="12">
        <v>41034</v>
      </c>
      <c r="D2769" s="13">
        <f ca="1">(TODAY()-PACIENTE[[#This Row],[FECHA. DE NACIMIENTO]])/365</f>
        <v>13.731506849315069</v>
      </c>
      <c r="E2769" s="14" t="str">
        <f t="shared" ca="1" si="87"/>
        <v>ADOLECENTE</v>
      </c>
      <c r="F2769" s="14" t="s">
        <v>14</v>
      </c>
      <c r="G2769" s="2" t="s">
        <v>5421</v>
      </c>
    </row>
    <row r="2770" spans="1:7" x14ac:dyDescent="0.25">
      <c r="A2770" s="84">
        <f t="shared" si="88"/>
        <v>2759</v>
      </c>
      <c r="B2770" t="s">
        <v>5422</v>
      </c>
      <c r="C2770" s="12">
        <v>35056</v>
      </c>
      <c r="D2770" s="13">
        <f ca="1">(TODAY()-PACIENTE[[#This Row],[FECHA. DE NACIMIENTO]])/365</f>
        <v>30.109589041095891</v>
      </c>
      <c r="E2770" s="14" t="str">
        <f t="shared" ca="1" si="87"/>
        <v>ADULTO</v>
      </c>
      <c r="F2770" s="14" t="s">
        <v>14</v>
      </c>
      <c r="G2770" s="2" t="s">
        <v>5423</v>
      </c>
    </row>
    <row r="2771" spans="1:7" x14ac:dyDescent="0.25">
      <c r="A2771" s="84">
        <f t="shared" si="88"/>
        <v>2760</v>
      </c>
      <c r="B2771" t="s">
        <v>5424</v>
      </c>
      <c r="C2771" s="12">
        <v>32884</v>
      </c>
      <c r="D2771" s="13">
        <f ca="1">(TODAY()-PACIENTE[[#This Row],[FECHA. DE NACIMIENTO]])/365</f>
        <v>36.060273972602737</v>
      </c>
      <c r="E2771" s="14" t="str">
        <f t="shared" ca="1" si="87"/>
        <v>ADULTO</v>
      </c>
      <c r="F2771" s="14" t="s">
        <v>14</v>
      </c>
      <c r="G2771" s="2" t="s">
        <v>5425</v>
      </c>
    </row>
    <row r="2772" spans="1:7" x14ac:dyDescent="0.25">
      <c r="A2772" s="84">
        <f t="shared" si="88"/>
        <v>2761</v>
      </c>
      <c r="B2772" t="s">
        <v>5426</v>
      </c>
      <c r="C2772" s="12">
        <v>38819</v>
      </c>
      <c r="D2772" s="13">
        <f ca="1">(TODAY()-PACIENTE[[#This Row],[FECHA. DE NACIMIENTO]])/365</f>
        <v>19.8</v>
      </c>
      <c r="E2772" s="14" t="str">
        <f t="shared" ca="1" si="87"/>
        <v>ADULTO</v>
      </c>
      <c r="F2772" s="14" t="s">
        <v>14</v>
      </c>
      <c r="G2772" s="2" t="s">
        <v>5427</v>
      </c>
    </row>
    <row r="2773" spans="1:7" x14ac:dyDescent="0.25">
      <c r="A2773" s="84">
        <f t="shared" si="88"/>
        <v>2762</v>
      </c>
      <c r="B2773" t="s">
        <v>5428</v>
      </c>
      <c r="C2773" s="12">
        <v>37055</v>
      </c>
      <c r="D2773" s="13">
        <f ca="1">(TODAY()-PACIENTE[[#This Row],[FECHA. DE NACIMIENTO]])/365</f>
        <v>24.632876712328766</v>
      </c>
      <c r="E2773" s="14" t="str">
        <f t="shared" ca="1" si="87"/>
        <v>ADULTO</v>
      </c>
      <c r="F2773" s="14" t="s">
        <v>15</v>
      </c>
      <c r="G2773" s="2" t="s">
        <v>1533</v>
      </c>
    </row>
    <row r="2774" spans="1:7" x14ac:dyDescent="0.25">
      <c r="A2774" s="84">
        <f t="shared" si="88"/>
        <v>2763</v>
      </c>
      <c r="B2774" t="s">
        <v>5429</v>
      </c>
      <c r="C2774" s="12">
        <v>30795</v>
      </c>
      <c r="D2774" s="13">
        <f ca="1">(TODAY()-PACIENTE[[#This Row],[FECHA. DE NACIMIENTO]])/365</f>
        <v>41.783561643835618</v>
      </c>
      <c r="E2774" s="14" t="str">
        <f t="shared" ca="1" si="87"/>
        <v>ADULTO</v>
      </c>
      <c r="F2774" s="14" t="s">
        <v>15</v>
      </c>
      <c r="G2774" s="2" t="s">
        <v>5430</v>
      </c>
    </row>
    <row r="2775" spans="1:7" x14ac:dyDescent="0.25">
      <c r="A2775" s="84">
        <f t="shared" si="88"/>
        <v>2764</v>
      </c>
      <c r="B2775" t="s">
        <v>5431</v>
      </c>
      <c r="C2775" s="12">
        <v>40854</v>
      </c>
      <c r="D2775" s="13">
        <f ca="1">(TODAY()-PACIENTE[[#This Row],[FECHA. DE NACIMIENTO]])/365</f>
        <v>14.224657534246575</v>
      </c>
      <c r="E2775" s="14" t="str">
        <f t="shared" ca="1" si="87"/>
        <v>ADOLECENTE</v>
      </c>
      <c r="F2775" s="14" t="s">
        <v>15</v>
      </c>
      <c r="G2775" s="2" t="s">
        <v>5432</v>
      </c>
    </row>
    <row r="2776" spans="1:7" x14ac:dyDescent="0.25">
      <c r="A2776" s="84">
        <f t="shared" si="88"/>
        <v>2765</v>
      </c>
      <c r="B2776" t="s">
        <v>5433</v>
      </c>
      <c r="C2776" s="12">
        <v>30120</v>
      </c>
      <c r="D2776" s="13">
        <f ca="1">(TODAY()-PACIENTE[[#This Row],[FECHA. DE NACIMIENTO]])/365</f>
        <v>43.632876712328766</v>
      </c>
      <c r="E2776" s="14" t="str">
        <f t="shared" ca="1" si="87"/>
        <v>ADULTO</v>
      </c>
      <c r="F2776" s="14" t="s">
        <v>15</v>
      </c>
      <c r="G2776" s="2" t="s">
        <v>5434</v>
      </c>
    </row>
    <row r="2777" spans="1:7" x14ac:dyDescent="0.25">
      <c r="A2777" s="84">
        <f t="shared" si="88"/>
        <v>2766</v>
      </c>
      <c r="B2777" t="s">
        <v>5435</v>
      </c>
      <c r="C2777" s="12">
        <v>34004</v>
      </c>
      <c r="D2777" s="13">
        <f ca="1">(TODAY()-PACIENTE[[#This Row],[FECHA. DE NACIMIENTO]])/365</f>
        <v>32.991780821917807</v>
      </c>
      <c r="E2777" s="14" t="str">
        <f t="shared" ca="1" si="87"/>
        <v>ADULTO</v>
      </c>
      <c r="F2777" s="14" t="s">
        <v>14</v>
      </c>
      <c r="G2777" s="2" t="s">
        <v>5436</v>
      </c>
    </row>
    <row r="2778" spans="1:7" x14ac:dyDescent="0.25">
      <c r="A2778" s="84">
        <f t="shared" si="88"/>
        <v>2767</v>
      </c>
      <c r="B2778" t="s">
        <v>5437</v>
      </c>
      <c r="C2778" s="12">
        <v>31045</v>
      </c>
      <c r="D2778" s="13">
        <f ca="1">(TODAY()-PACIENTE[[#This Row],[FECHA. DE NACIMIENTO]])/365</f>
        <v>41.098630136986301</v>
      </c>
      <c r="E2778" s="14" t="str">
        <f t="shared" ca="1" si="87"/>
        <v>ADULTO</v>
      </c>
      <c r="F2778" s="14" t="s">
        <v>15</v>
      </c>
      <c r="G2778" s="2" t="s">
        <v>5438</v>
      </c>
    </row>
    <row r="2779" spans="1:7" x14ac:dyDescent="0.25">
      <c r="A2779" s="84">
        <f t="shared" si="88"/>
        <v>2768</v>
      </c>
      <c r="B2779" t="s">
        <v>5440</v>
      </c>
      <c r="C2779" s="12">
        <v>34355</v>
      </c>
      <c r="D2779" s="13">
        <f ca="1">(TODAY()-PACIENTE[[#This Row],[FECHA. DE NACIMIENTO]])/365</f>
        <v>32.030136986301372</v>
      </c>
      <c r="E2779" s="14" t="str">
        <f t="shared" ca="1" si="87"/>
        <v>ADULTO</v>
      </c>
      <c r="F2779" s="14" t="s">
        <v>15</v>
      </c>
      <c r="G2779" s="2" t="s">
        <v>5441</v>
      </c>
    </row>
    <row r="2780" spans="1:7" x14ac:dyDescent="0.25">
      <c r="A2780" s="84">
        <f t="shared" si="88"/>
        <v>2769</v>
      </c>
      <c r="B2780" t="s">
        <v>5442</v>
      </c>
      <c r="C2780" s="12">
        <v>40049</v>
      </c>
      <c r="D2780" s="13">
        <f ca="1">(TODAY()-PACIENTE[[#This Row],[FECHA. DE NACIMIENTO]])/365</f>
        <v>16.43013698630137</v>
      </c>
      <c r="E2780" s="14" t="str">
        <f t="shared" ca="1" si="87"/>
        <v>ADOLECENTE</v>
      </c>
      <c r="F2780" s="14" t="s">
        <v>15</v>
      </c>
      <c r="G2780" s="2" t="s">
        <v>5443</v>
      </c>
    </row>
    <row r="2781" spans="1:7" x14ac:dyDescent="0.25">
      <c r="A2781" s="84">
        <f t="shared" si="88"/>
        <v>2770</v>
      </c>
      <c r="B2781" t="s">
        <v>5444</v>
      </c>
      <c r="C2781" s="12">
        <v>23399</v>
      </c>
      <c r="D2781" s="13">
        <f ca="1">(TODAY()-PACIENTE[[#This Row],[FECHA. DE NACIMIENTO]])/365</f>
        <v>62.046575342465751</v>
      </c>
      <c r="E2781" s="14" t="str">
        <f t="shared" ca="1" si="87"/>
        <v>ADULTO</v>
      </c>
      <c r="F2781" s="14" t="s">
        <v>15</v>
      </c>
      <c r="G2781" s="2" t="s">
        <v>5445</v>
      </c>
    </row>
    <row r="2782" spans="1:7" x14ac:dyDescent="0.25">
      <c r="A2782" s="84">
        <f t="shared" si="88"/>
        <v>2771</v>
      </c>
      <c r="B2782" t="s">
        <v>5446</v>
      </c>
      <c r="C2782" s="12">
        <v>36736</v>
      </c>
      <c r="D2782" s="13">
        <f ca="1">(TODAY()-PACIENTE[[#This Row],[FECHA. DE NACIMIENTO]])/365</f>
        <v>25.506849315068493</v>
      </c>
      <c r="E2782" s="14" t="str">
        <f t="shared" ca="1" si="87"/>
        <v>ADULTO</v>
      </c>
      <c r="F2782" s="14" t="s">
        <v>15</v>
      </c>
      <c r="G2782" s="2" t="s">
        <v>5376</v>
      </c>
    </row>
    <row r="2783" spans="1:7" x14ac:dyDescent="0.25">
      <c r="A2783" s="84">
        <f t="shared" si="88"/>
        <v>2772</v>
      </c>
      <c r="B2783" t="s">
        <v>5447</v>
      </c>
      <c r="C2783" s="12">
        <v>33149</v>
      </c>
      <c r="D2783" s="13">
        <f ca="1">(TODAY()-PACIENTE[[#This Row],[FECHA. DE NACIMIENTO]])/365</f>
        <v>35.334246575342469</v>
      </c>
      <c r="E2783" s="14" t="str">
        <f t="shared" ca="1" si="87"/>
        <v>ADULTO</v>
      </c>
      <c r="F2783" s="14" t="s">
        <v>14</v>
      </c>
      <c r="G2783" s="2" t="s">
        <v>5448</v>
      </c>
    </row>
    <row r="2784" spans="1:7" x14ac:dyDescent="0.25">
      <c r="A2784" s="84" t="str">
        <f t="shared" si="88"/>
        <v/>
      </c>
      <c r="C2784" s="12"/>
      <c r="D2784" s="13">
        <f ca="1">(TODAY()-PACIENTE[[#This Row],[FECHA. DE NACIMIENTO]])/365</f>
        <v>126.15342465753425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126.15342465753425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126.15342465753425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126.15342465753425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126.15342465753425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126.15342465753425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126.15342465753425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126.15342465753425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126.15342465753425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126.15342465753425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126.15342465753425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126.15342465753425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126.15342465753425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126.15342465753425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126.15342465753425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126.15342465753425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126.15342465753425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126.15342465753425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126.15342465753425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126.15342465753425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126.15342465753425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126.15342465753425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126.15342465753425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126.15342465753425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126.15342465753425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126.15342465753425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126.15342465753425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126.15342465753425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126.15342465753425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126.15342465753425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126.15342465753425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126.15342465753425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126.15342465753425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126.15342465753425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126.15342465753425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126.15342465753425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126.15342465753425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126.15342465753425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126.15342465753425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126.15342465753425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126.15342465753425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126.15342465753425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126.15342465753425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126.15342465753425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126.15342465753425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126.15342465753425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126.15342465753425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126.15342465753425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126.15342465753425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126.15342465753425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126.15342465753425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126.15342465753425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126.15342465753425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126.15342465753425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126.15342465753425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126.15342465753425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126.15342465753425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126.15342465753425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126.15342465753425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126.15342465753425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126.15342465753425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126.15342465753425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126.15342465753425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126.15342465753425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126.15342465753425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126.15342465753425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126.15342465753425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126.15342465753425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126.15342465753425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126.15342465753425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126.15342465753425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126.15342465753425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126.15342465753425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126.15342465753425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126.15342465753425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126.15342465753425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126.15342465753425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126.15342465753425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126.15342465753425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126.15342465753425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126.15342465753425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126.15342465753425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126.15342465753425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126.15342465753425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126.15342465753425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126.15342465753425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126.15342465753425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126.15342465753425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126.15342465753425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126.15342465753425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126.15342465753425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126.15342465753425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126.15342465753425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126.15342465753425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126.15342465753425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126.15342465753425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126.15342465753425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126.15342465753425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126.15342465753425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126.15342465753425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126.15342465753425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126.15342465753425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126.15342465753425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126.15342465753425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126.15342465753425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126.15342465753425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126.15342465753425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126.15342465753425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126.15342465753425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126.15342465753425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126.15342465753425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126.15342465753425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126.15342465753425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126.15342465753425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126.15342465753425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126.15342465753425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126.15342465753425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126.15342465753425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126.15342465753425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126.15342465753425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126.15342465753425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126.15342465753425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126.15342465753425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126.15342465753425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126.15342465753425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126.15342465753425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126.15342465753425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126.15342465753425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126.15342465753425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126.15342465753425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126.15342465753425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126.15342465753425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126.15342465753425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126.15342465753425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126.15342465753425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126.15342465753425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126.15342465753425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126.15342465753425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126.15342465753425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126.15342465753425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126.15342465753425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126.15342465753425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126.15342465753425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126.15342465753425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126.15342465753425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126.15342465753425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126.15342465753425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126.15342465753425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126.15342465753425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126.15342465753425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126.15342465753425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126.15342465753425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126.15342465753425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126.15342465753425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126.15342465753425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126.15342465753425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126.15342465753425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126.15342465753425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126.15342465753425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126.15342465753425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126.15342465753425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126.15342465753425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126.15342465753425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126.15342465753425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126.15342465753425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126.15342465753425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126.15342465753425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126.15342465753425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126.15342465753425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126.15342465753425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126.15342465753425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126.15342465753425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126.15342465753425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126.15342465753425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126.15342465753425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126.15342465753425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126.15342465753425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126.15342465753425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126.15342465753425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126.15342465753425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126.15342465753425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126.15342465753425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126.15342465753425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126.15342465753425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126.15342465753425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126.15342465753425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126.15342465753425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126.15342465753425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126.15342465753425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126.15342465753425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126.15342465753425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126.15342465753425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126.15342465753425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126.15342465753425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126.15342465753425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126.15342465753425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126.15342465753425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126.15342465753425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126.15342465753425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126.15342465753425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126.15342465753425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126.15342465753425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126.15342465753425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126.15342465753425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126.15342465753425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126.15342465753425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126.15342465753425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126.15342465753425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126.15342465753425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126.15342465753425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126.15342465753425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126.15342465753425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126.15342465753425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126.15342465753425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126.15342465753425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126.15342465753425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126.15342465753425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126.15342465753425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126.15342465753425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126.15342465753425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126.15342465753425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126.15342465753425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126.15342465753425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126.15342465753425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126.15342465753425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126.15342465753425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126.15342465753425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126.15342465753425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126.15342465753425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126.15342465753425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126.15342465753425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126.15342465753425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126.15342465753425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126.15342465753425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126.15342465753425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126.15342465753425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126.15342465753425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126.15342465753425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126.15342465753425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126.15342465753425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126.15342465753425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126.15342465753425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126.15342465753425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126.15342465753425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126.15342465753425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126.15342465753425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126.15342465753425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126.15342465753425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126.15342465753425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126.15342465753425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126.15342465753425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126.15342465753425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126.15342465753425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126.15342465753425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126.15342465753425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126.15342465753425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126.15342465753425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126.15342465753425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126.15342465753425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126.15342465753425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126.15342465753425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126.15342465753425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126.15342465753425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126.15342465753425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126.15342465753425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126.15342465753425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126.15342465753425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126.15342465753425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126.15342465753425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126.15342465753425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126.15342465753425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126.15342465753425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126.15342465753425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126.15342465753425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126.15342465753425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126.15342465753425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126.15342465753425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126.15342465753425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126.15342465753425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126.15342465753425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126.15342465753425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126.15342465753425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126.15342465753425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126.15342465753425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126.15342465753425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126.15342465753425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126.15342465753425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126.15342465753425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126.15342465753425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126.15342465753425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126.15342465753425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126.15342465753425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126.15342465753425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126.15342465753425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126.15342465753425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126.15342465753425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126.15342465753425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126.15342465753425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126.15342465753425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126.15342465753425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126.15342465753425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126.15342465753425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126.15342465753425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126.15342465753425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126.15342465753425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126.15342465753425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126.15342465753425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126.15342465753425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126.15342465753425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126.15342465753425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126.15342465753425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126.15342465753425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126.15342465753425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126.15342465753425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126.15342465753425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126.15342465753425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126.15342465753425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126.15342465753425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126.15342465753425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126.15342465753425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126.15342465753425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126.15342465753425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126.15342465753425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126.15342465753425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126.15342465753425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126.15342465753425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126.15342465753425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126.15342465753425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126.15342465753425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126.15342465753425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126.15342465753425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126.15342465753425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126.15342465753425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126.15342465753425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126.15342465753425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126.15342465753425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126.15342465753425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126.15342465753425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126.15342465753425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126.15342465753425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126.15342465753425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126.15342465753425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126.15342465753425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126.15342465753425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126.15342465753425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126.15342465753425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126.15342465753425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126.15342465753425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126.15342465753425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126.15342465753425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126.15342465753425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126.15342465753425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126.15342465753425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126.15342465753425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126.15342465753425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126.15342465753425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126.15342465753425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126.15342465753425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126.15342465753425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126.15342465753425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126.15342465753425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126.15342465753425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126.15342465753425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126.15342465753425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126.15342465753425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126.15342465753425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126.15342465753425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126.15342465753425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126.15342465753425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126.15342465753425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126.15342465753425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126.15342465753425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126.15342465753425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126.15342465753425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126.15342465753425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126.15342465753425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126.15342465753425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126.15342465753425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126.15342465753425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126.15342465753425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126.15342465753425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126.15342465753425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126.15342465753425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126.15342465753425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126.15342465753425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126.15342465753425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126.15342465753425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126.15342465753425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126.15342465753425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126.15342465753425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126.15342465753425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126.15342465753425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126.15342465753425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126.15342465753425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126.15342465753425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126.15342465753425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126.15342465753425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126.15342465753425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126.15342465753425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126.15342465753425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126.15342465753425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126.15342465753425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126.15342465753425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126.15342465753425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126.15342465753425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126.15342465753425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126.15342465753425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126.15342465753425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126.15342465753425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126.15342465753425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126.15342465753425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126.15342465753425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126.15342465753425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126.15342465753425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126.15342465753425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126.15342465753425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126.15342465753425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126.15342465753425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126.15342465753425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126.15342465753425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126.15342465753425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126.15342465753425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126.15342465753425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126.15342465753425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126.15342465753425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126.15342465753425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126.15342465753425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126.15342465753425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126.15342465753425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126.15342465753425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126.15342465753425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126.15342465753425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126.15342465753425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126.15342465753425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126.15342465753425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126.15342465753425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126.15342465753425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126.15342465753425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126.15342465753425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126.15342465753425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126.15342465753425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126.15342465753425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126.15342465753425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126.15342465753425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126.15342465753425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126.15342465753425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126.15342465753425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126.15342465753425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126.15342465753425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126.15342465753425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126.15342465753425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126.15342465753425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126.15342465753425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126.15342465753425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126.15342465753425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126.15342465753425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126.15342465753425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126.15342465753425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126.15342465753425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126.15342465753425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126.15342465753425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126.15342465753425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126.15342465753425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126.15342465753425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126.15342465753425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126.15342465753425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126.15342465753425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126.15342465753425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126.15342465753425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126.15342465753425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126.15342465753425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126.15342465753425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126.15342465753425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126.15342465753425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126.15342465753425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126.15342465753425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126.15342465753425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126.15342465753425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126.15342465753425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126.15342465753425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126.15342465753425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126.15342465753425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126.15342465753425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126.15342465753425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126.15342465753425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126.15342465753425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126.15342465753425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126.15342465753425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126.15342465753425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126.15342465753425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126.15342465753425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126.15342465753425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126.15342465753425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126.15342465753425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126.15342465753425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126.15342465753425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126.15342465753425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126.15342465753425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126.15342465753425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126.15342465753425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126.15342465753425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126.15342465753425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126.15342465753425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126.15342465753425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126.15342465753425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126.15342465753425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126.15342465753425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126.15342465753425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126.15342465753425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126.15342465753425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126.15342465753425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126.15342465753425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126.15342465753425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126.15342465753425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126.15342465753425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126.15342465753425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126.15342465753425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126.15342465753425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126.15342465753425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126.15342465753425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126.15342465753425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126.15342465753425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126.15342465753425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126.15342465753425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126.15342465753425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126.15342465753425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126.15342465753425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126.15342465753425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126.15342465753425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126.15342465753425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126.15342465753425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126.15342465753425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126.15342465753425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126.15342465753425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126.15342465753425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126.15342465753425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126.15342465753425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126.15342465753425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126.15342465753425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126.15342465753425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126.15342465753425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126.15342465753425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126.15342465753425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126.15342465753425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126.15342465753425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126.15342465753425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126.15342465753425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126.15342465753425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126.15342465753425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126.15342465753425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126.15342465753425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126.15342465753425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126.15342465753425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126.15342465753425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126.15342465753425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126.15342465753425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126.15342465753425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126.15342465753425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126.15342465753425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126.15342465753425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126.15342465753425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126.15342465753425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126.15342465753425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126.15342465753425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126.15342465753425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126.15342465753425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126.15342465753425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126.15342465753425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126.15342465753425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126.15342465753425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126.15342465753425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126.15342465753425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126.15342465753425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126.15342465753425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126.15342465753425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126.15342465753425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126.15342465753425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126.15342465753425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126.15342465753425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126.15342465753425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126.15342465753425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126.15342465753425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126.15342465753425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126.15342465753425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126.15342465753425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126.15342465753425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126.15342465753425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126.15342465753425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126.15342465753425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126.15342465753425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126.15342465753425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126.15342465753425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126.15342465753425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126.15342465753425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126.15342465753425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126.15342465753425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126.15342465753425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126.15342465753425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126.15342465753425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126.15342465753425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126.15342465753425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126.15342465753425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126.15342465753425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126.15342465753425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126.15342465753425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126.15342465753425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126.15342465753425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126.15342465753425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126.15342465753425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126.15342465753425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126.15342465753425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126.15342465753425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126.15342465753425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126.15342465753425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126.15342465753425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126.15342465753425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126.15342465753425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126.15342465753425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126.15342465753425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126.15342465753425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126.15342465753425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126.15342465753425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126.15342465753425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126.15342465753425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126.15342465753425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126.15342465753425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126.15342465753425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126.15342465753425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126.15342465753425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126.15342465753425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126.15342465753425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126.15342465753425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126.15342465753425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126.15342465753425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126.15342465753425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126.15342465753425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126.15342465753425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126.15342465753425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126.15342465753425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126.15342465753425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126.15342465753425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126.15342465753425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126.15342465753425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126.15342465753425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126.15342465753425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126.15342465753425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126.15342465753425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126.15342465753425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126.15342465753425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126.15342465753425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126.15342465753425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126.15342465753425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126.15342465753425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126.15342465753425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126.15342465753425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126.15342465753425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126.15342465753425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126.15342465753425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126.15342465753425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126.15342465753425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126.15342465753425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126.15342465753425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126.15342465753425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126.15342465753425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126.15342465753425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126.15342465753425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126.15342465753425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126.15342465753425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126.15342465753425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126.15342465753425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126.15342465753425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126.15342465753425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126.15342465753425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126.15342465753425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126.15342465753425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126.15342465753425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126.15342465753425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126.15342465753425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126.15342465753425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126.15342465753425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126.15342465753425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126.15342465753425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126.15342465753425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126.15342465753425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126.15342465753425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126.15342465753425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126.15342465753425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126.15342465753425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126.15342465753425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126.15342465753425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126.15342465753425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126.15342465753425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126.15342465753425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126.15342465753425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126.15342465753425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126.15342465753425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126.15342465753425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126.15342465753425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126.15342465753425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126.15342465753425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126.15342465753425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126.15342465753425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126.15342465753425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126.15342465753425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126.15342465753425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126.15342465753425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126.15342465753425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126.15342465753425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126.15342465753425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126.15342465753425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126.15342465753425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126.15342465753425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126.15342465753425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126.15342465753425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126.15342465753425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126.15342465753425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126.15342465753425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126.15342465753425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126.15342465753425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126.15342465753425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126.15342465753425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126.15342465753425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126.15342465753425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126.15342465753425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126.15342465753425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126.15342465753425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126.15342465753425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126.15342465753425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126.15342465753425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126.15342465753425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126.15342465753425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126.15342465753425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126.15342465753425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126.15342465753425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126.15342465753425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126.15342465753425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126.15342465753425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126.15342465753425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126.15342465753425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126.15342465753425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126.15342465753425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126.15342465753425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126.15342465753425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126.15342465753425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126.15342465753425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126.15342465753425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126.15342465753425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126.15342465753425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126.15342465753425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126.15342465753425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126.15342465753425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126.15342465753425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126.15342465753425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126.15342465753425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126.15342465753425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126.15342465753425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126.15342465753425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126.15342465753425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126.15342465753425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126.15342465753425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126.15342465753425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126.15342465753425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126.15342465753425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126.15342465753425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126.15342465753425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126.15342465753425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126.15342465753425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126.15342465753425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126.15342465753425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126.15342465753425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126.15342465753425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126.15342465753425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126.15342465753425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126.15342465753425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126.15342465753425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126.15342465753425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126.15342465753425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126.15342465753425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126.15342465753425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126.15342465753425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126.15342465753425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126.15342465753425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126.15342465753425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126.15342465753425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126.15342465753425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126.15342465753425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126.15342465753425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126.15342465753425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126.15342465753425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126.15342465753425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126.15342465753425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126.15342465753425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126.15342465753425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126.15342465753425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126.15342465753425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126.15342465753425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126.15342465753425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126.15342465753425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126.15342465753425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126.15342465753425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126.15342465753425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126.15342465753425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126.15342465753425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126.15342465753425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126.15342465753425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126.15342465753425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126.15342465753425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126.15342465753425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126.15342465753425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126.15342465753425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126.15342465753425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126.15342465753425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126.15342465753425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126.15342465753425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126.15342465753425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126.15342465753425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126.15342465753425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126.15342465753425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126.15342465753425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126.15342465753425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126.15342465753425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126.15342465753425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126.15342465753425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126.15342465753425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126.15342465753425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126.15342465753425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126.15342465753425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126.15342465753425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126.15342465753425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126.15342465753425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126.15342465753425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126.15342465753425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126.15342465753425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126.15342465753425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126.15342465753425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126.15342465753425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126.15342465753425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126.15342465753425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126.15342465753425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126.15342465753425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126.15342465753425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126.15342465753425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126.15342465753425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126.15342465753425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126.15342465753425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126.15342465753425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126.15342465753425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126.15342465753425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126.15342465753425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126.15342465753425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126.15342465753425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126.15342465753425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126.15342465753425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126.15342465753425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126.15342465753425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126.15342465753425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126.15342465753425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126.15342465753425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126.15342465753425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126.15342465753425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126.15342465753425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126.15342465753425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126.15342465753425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126.15342465753425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126.15342465753425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126.15342465753425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126.15342465753425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126.15342465753425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126.15342465753425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126.15342465753425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126.15342465753425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126.15342465753425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126.15342465753425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126.15342465753425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126.15342465753425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126.15342465753425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126.15342465753425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126.15342465753425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126.15342465753425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126.15342465753425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126.15342465753425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126.15342465753425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126.15342465753425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126.15342465753425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126.15342465753425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126.15342465753425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126.15342465753425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126.15342465753425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126.15342465753425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126.15342465753425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126.15342465753425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126.15342465753425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126.15342465753425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126.15342465753425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126.15342465753425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126.15342465753425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126.15342465753425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126.15342465753425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126.15342465753425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126.15342465753425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126.15342465753425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126.15342465753425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126.15342465753425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126.15342465753425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126.15342465753425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126.15342465753425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126.15342465753425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126.15342465753425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126.15342465753425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126.15342465753425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126.15342465753425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126.15342465753425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126.15342465753425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126.15342465753425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126.15342465753425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126.15342465753425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126.15342465753425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126.15342465753425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126.15342465753425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126.15342465753425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126.15342465753425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126.15342465753425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126.15342465753425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126.15342465753425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126.15342465753425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126.15342465753425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126.15342465753425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126.15342465753425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126.15342465753425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126.15342465753425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126.15342465753425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126.15342465753425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126.15342465753425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126.15342465753425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126.15342465753425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126.15342465753425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126.15342465753425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126.15342465753425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126.15342465753425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126.15342465753425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126.15342465753425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126.15342465753425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126.15342465753425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126.15342465753425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126.15342465753425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126.15342465753425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126.15342465753425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126.15342465753425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126.15342465753425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126.15342465753425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126.15342465753425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126.15342465753425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126.15342465753425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126.15342465753425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126.15342465753425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126.15342465753425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126.15342465753425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126.15342465753425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126.15342465753425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126.15342465753425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126.15342465753425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126.15342465753425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126.15342465753425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126.15342465753425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126.15342465753425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126.15342465753425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126.15342465753425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126.15342465753425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126.15342465753425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126.15342465753425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126.15342465753425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126.15342465753425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126.15342465753425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126.15342465753425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126.15342465753425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126.15342465753425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126.15342465753425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126.15342465753425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126.15342465753425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126.15342465753425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126.15342465753425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126.15342465753425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126.15342465753425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126.15342465753425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126.15342465753425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126.15342465753425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126.15342465753425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126.15342465753425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126.15342465753425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126.15342465753425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126.15342465753425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126.15342465753425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126.15342465753425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126.15342465753425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126.15342465753425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126.15342465753425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126.15342465753425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126.15342465753425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126.15342465753425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126.15342465753425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126.15342465753425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126.15342465753425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126.15342465753425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126.15342465753425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126.15342465753425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126.15342465753425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126.15342465753425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126.15342465753425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126.15342465753425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126.15342465753425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126.15342465753425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126.15342465753425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126.15342465753425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126.15342465753425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126.15342465753425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126.15342465753425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126.15342465753425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126.15342465753425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126.15342465753425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126.15342465753425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126.15342465753425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126.15342465753425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126.15342465753425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126.15342465753425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126.15342465753425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126.15342465753425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126.15342465753425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126.15342465753425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126.15342465753425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126.15342465753425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126.15342465753425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126.15342465753425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126.15342465753425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126.15342465753425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126.15342465753425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126.15342465753425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126.15342465753425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126.15342465753425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126.15342465753425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126.15342465753425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126.15342465753425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126.15342465753425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126.15342465753425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126.15342465753425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126.15342465753425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126.15342465753425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126.15342465753425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126.15342465753425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126.15342465753425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126.15342465753425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126.15342465753425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126.15342465753425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126.15342465753425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126.15342465753425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126.15342465753425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126.15342465753425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126.15342465753425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126.15342465753425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126.15342465753425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126.15342465753425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126.15342465753425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126.15342465753425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126.15342465753425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126.15342465753425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126.15342465753425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126.15342465753425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126.15342465753425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126.15342465753425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126.15342465753425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126.15342465753425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126.15342465753425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126.15342465753425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126.15342465753425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126.15342465753425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126.15342465753425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126.15342465753425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126.15342465753425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126.15342465753425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126.15342465753425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126.15342465753425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126.15342465753425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126.15342465753425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126.15342465753425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126.15342465753425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126.15342465753425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126.15342465753425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126.15342465753425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126.15342465753425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126.15342465753425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126.15342465753425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126.15342465753425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126.15342465753425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126.15342465753425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126.15342465753425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126.15342465753425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126.15342465753425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126.15342465753425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126.15342465753425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126.15342465753425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126.15342465753425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126.15342465753425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126.15342465753425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126.15342465753425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126.15342465753425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126.15342465753425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126.15342465753425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126.15342465753425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126.15342465753425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126.15342465753425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126.15342465753425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126.15342465753425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126.15342465753425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126.15342465753425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126.15342465753425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126.15342465753425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126.15342465753425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126.15342465753425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126.15342465753425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126.15342465753425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126.15342465753425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126.15342465753425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126.15342465753425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126.15342465753425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126.15342465753425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126.15342465753425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126.15342465753425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126.15342465753425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126.15342465753425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126.15342465753425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126.15342465753425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126.15342465753425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126.15342465753425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126.15342465753425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126.15342465753425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126.15342465753425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126.15342465753425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126.15342465753425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126.15342465753425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126.15342465753425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126.15342465753425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126.15342465753425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126.15342465753425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126.15342465753425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126.15342465753425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126.15342465753425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126.15342465753425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126.15342465753425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126.15342465753425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126.15342465753425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126.15342465753425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126.15342465753425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126.15342465753425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126.15342465753425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126.15342465753425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126.15342465753425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126.15342465753425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126.15342465753425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126.15342465753425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126.15342465753425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126.15342465753425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126.15342465753425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126.15342465753425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126.15342465753425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126.15342465753425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126.15342465753425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126.15342465753425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126.15342465753425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126.15342465753425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126.15342465753425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126.15342465753425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126.15342465753425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126.15342465753425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126.15342465753425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126.15342465753425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126.15342465753425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126.15342465753425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126.15342465753425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126.15342465753425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126.15342465753425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126.15342465753425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126.15342465753425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126.15342465753425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126.15342465753425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126.15342465753425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126.15342465753425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126.15342465753425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126.15342465753425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126.15342465753425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126.15342465753425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126.15342465753425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126.15342465753425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126.15342465753425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126.15342465753425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126.15342465753425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126.15342465753425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126.15342465753425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126.15342465753425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126.15342465753425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126.15342465753425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126.15342465753425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126.15342465753425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126.15342465753425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126.15342465753425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126.15342465753425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126.15342465753425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126.15342465753425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126.15342465753425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126.15342465753425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126.15342465753425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126.15342465753425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126.15342465753425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126.15342465753425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126.15342465753425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126.15342465753425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126.15342465753425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126.15342465753425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126.15342465753425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126.15342465753425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126.15342465753425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126.15342465753425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126.15342465753425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126.15342465753425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126.15342465753425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126.15342465753425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126.15342465753425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126.15342465753425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126.15342465753425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126.15342465753425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126.15342465753425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126.15342465753425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126.15342465753425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126.15342465753425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126.15342465753425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126.15342465753425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126.15342465753425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126.15342465753425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126.15342465753425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126.15342465753425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126.15342465753425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126.15342465753425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126.15342465753425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126.15342465753425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126.15342465753425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126.15342465753425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126.15342465753425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126.15342465753425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126.15342465753425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126.15342465753425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126.15342465753425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126.15342465753425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126.15342465753425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126.15342465753425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126.15342465753425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126.15342465753425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126.15342465753425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126.15342465753425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126.15342465753425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126.15342465753425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126.15342465753425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126.15342465753425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126.15342465753425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126.15342465753425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126.15342465753425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126.15342465753425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126.15342465753425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126.15342465753425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126.15342465753425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126.15342465753425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126.15342465753425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126.15342465753425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126.15342465753425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126.15342465753425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126.15342465753425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126.15342465753425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126.15342465753425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126.15342465753425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126.15342465753425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126.15342465753425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126.15342465753425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126.15342465753425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126.15342465753425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126.15342465753425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126.15342465753425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126.15342465753425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126.15342465753425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126.15342465753425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126.15342465753425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126.15342465753425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126.15342465753425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126.15342465753425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126.15342465753425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126.15342465753425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126.15342465753425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126.15342465753425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126.15342465753425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126.15342465753425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126.15342465753425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126.15342465753425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126.15342465753425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126.15342465753425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126.15342465753425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126.15342465753425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126.15342465753425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126.15342465753425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126.15342465753425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126.15342465753425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126.15342465753425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126.15342465753425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126.15342465753425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126.15342465753425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126.15342465753425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126.15342465753425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126.15342465753425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126.15342465753425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126.15342465753425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126.15342465753425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126.15342465753425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126.15342465753425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126.15342465753425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126.15342465753425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126.15342465753425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126.15342465753425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126.15342465753425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126.15342465753425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126.15342465753425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126.15342465753425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126.15342465753425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126.15342465753425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126.15342465753425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126.15342465753425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126.15342465753425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126.15342465753425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126.15342465753425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126.15342465753425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126.15342465753425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126.15342465753425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126.15342465753425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126.15342465753425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126.15342465753425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126.15342465753425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126.15342465753425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126.15342465753425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126.15342465753425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126.15342465753425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126.15342465753425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126.15342465753425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126.15342465753425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126.15342465753425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126.15342465753425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126.15342465753425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126.15342465753425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126.15342465753425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126.15342465753425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126.15342465753425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126.15342465753425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126.15342465753425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126.15342465753425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126.15342465753425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126.15342465753425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126.15342465753425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126.15342465753425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126.15342465753425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126.15342465753425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126.15342465753425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126.15342465753425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126.15342465753425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126.15342465753425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126.15342465753425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126.15342465753425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126.15342465753425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126.15342465753425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126.15342465753425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126.15342465753425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126.15342465753425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126.15342465753425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126.15342465753425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126.15342465753425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126.15342465753425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126.15342465753425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126.15342465753425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126.15342465753425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126.15342465753425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126.15342465753425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126.15342465753425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126.15342465753425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126.15342465753425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126.15342465753425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126.15342465753425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126.15342465753425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126.15342465753425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126.15342465753425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126.15342465753425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126.15342465753425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126.15342465753425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126.15342465753425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126.15342465753425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126.15342465753425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126.15342465753425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126.15342465753425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126.15342465753425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126.15342465753425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126.15342465753425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126.15342465753425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126.15342465753425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126.15342465753425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126.15342465753425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126.15342465753425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126.15342465753425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126.15342465753425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126.15342465753425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126.15342465753425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126.15342465753425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126.15342465753425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126.15342465753425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126.15342465753425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126.15342465753425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126.15342465753425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126.15342465753425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126.15342465753425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126.15342465753425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126.15342465753425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126.15342465753425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126.15342465753425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126.15342465753425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126.15342465753425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126.15342465753425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126.15342465753425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126.15342465753425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126.15342465753425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126.15342465753425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126.15342465753425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126.15342465753425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126.15342465753425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126.15342465753425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126.15342465753425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126.15342465753425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126.15342465753425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126.15342465753425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126.15342465753425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126.15342465753425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126.15342465753425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126.15342465753425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126.15342465753425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126.15342465753425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126.15342465753425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126.15342465753425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126.15342465753425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126.15342465753425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126.15342465753425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126.15342465753425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126.15342465753425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126.15342465753425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126.15342465753425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126.15342465753425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126.15342465753425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126.15342465753425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126.15342465753425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126.15342465753425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126.15342465753425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126.15342465753425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126.15342465753425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126.15342465753425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126.15342465753425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126.15342465753425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126.15342465753425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126.15342465753425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126.15342465753425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126.15342465753425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126.15342465753425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126.15342465753425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126.15342465753425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126.15342465753425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126.15342465753425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126.15342465753425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126.15342465753425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126.15342465753425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126.15342465753425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126.15342465753425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126.15342465753425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126.15342465753425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126.15342465753425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126.15342465753425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126.15342465753425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126.15342465753425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126.15342465753425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126.15342465753425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126.15342465753425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126.15342465753425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126.15342465753425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126.15342465753425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126.15342465753425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126.15342465753425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126.15342465753425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126.15342465753425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126.15342465753425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126.15342465753425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126.15342465753425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126.15342465753425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126.15342465753425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126.15342465753425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126.15342465753425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126.15342465753425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126.15342465753425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126.15342465753425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126.15342465753425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126.15342465753425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126.15342465753425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126.15342465753425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126.15342465753425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126.15342465753425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126.15342465753425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126.15342465753425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126.15342465753425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126.15342465753425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126.15342465753425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126.15342465753425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126.15342465753425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126.15342465753425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126.15342465753425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126.15342465753425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126.15342465753425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126.15342465753425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126.15342465753425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126.15342465753425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126.15342465753425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126.15342465753425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126.15342465753425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126.15342465753425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126.15342465753425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126.15342465753425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126.15342465753425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126.15342465753425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126.15342465753425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126.15342465753425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126.15342465753425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126.15342465753425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126.15342465753425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126.15342465753425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126.15342465753425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126.15342465753425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126.15342465753425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126.15342465753425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126.15342465753425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126.15342465753425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126.15342465753425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126.15342465753425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126.15342465753425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126.15342465753425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126.15342465753425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126.15342465753425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126.15342465753425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126.15342465753425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126.15342465753425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126.15342465753425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126.15342465753425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126.15342465753425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126.15342465753425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126.15342465753425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126.15342465753425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126.15342465753425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126.15342465753425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126.15342465753425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126.15342465753425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126.15342465753425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126.15342465753425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126.15342465753425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126.15342465753425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126.15342465753425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126.15342465753425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126.15342465753425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126.15342465753425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126.15342465753425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126.15342465753425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126.15342465753425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126.15342465753425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126.15342465753425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126.15342465753425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126.15342465753425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126.15342465753425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126.15342465753425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126.15342465753425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126.15342465753425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126.15342465753425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126.15342465753425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126.15342465753425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126.15342465753425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126.15342465753425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126.15342465753425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126.15342465753425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126.15342465753425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126.15342465753425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126.15342465753425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126.15342465753425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126.15342465753425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126.15342465753425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126.15342465753425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126.15342465753425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126.15342465753425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126.15342465753425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126.15342465753425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126.15342465753425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126.15342465753425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126.15342465753425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126.15342465753425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126.15342465753425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126.15342465753425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126.15342465753425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126.15342465753425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126.15342465753425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126.15342465753425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126.15342465753425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126.15342465753425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126.15342465753425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126.15342465753425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126.15342465753425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126.15342465753425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126.15342465753425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126.15342465753425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126.15342465753425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126.15342465753425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126.15342465753425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126.15342465753425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126.15342465753425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126.15342465753425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126.15342465753425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126.15342465753425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126.15342465753425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126.15342465753425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126.15342465753425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126.15342465753425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126.15342465753425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126.15342465753425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126.15342465753425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126.15342465753425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126.15342465753425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126.15342465753425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126.15342465753425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126.15342465753425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126.15342465753425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126.15342465753425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126.15342465753425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126.15342465753425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126.15342465753425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126.15342465753425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126.15342465753425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126.15342465753425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126.15342465753425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126.15342465753425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126.15342465753425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126.15342465753425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126.15342465753425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126.15342465753425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126.15342465753425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126.15342465753425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126.15342465753425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126.15342465753425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126.15342465753425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126.15342465753425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126.15342465753425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126.15342465753425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126.15342465753425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126.15342465753425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126.15342465753425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126.15342465753425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126.15342465753425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126.15342465753425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126.15342465753425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126.15342465753425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126.15342465753425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126.15342465753425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126.15342465753425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126.15342465753425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126.15342465753425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126.15342465753425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126.15342465753425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126.15342465753425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126.15342465753425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126.15342465753425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126.15342465753425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126.15342465753425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126.15342465753425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126.15342465753425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126.15342465753425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126.15342465753425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126.15342465753425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126.15342465753425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126.15342465753425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126.15342465753425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126.15342465753425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126.15342465753425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126.15342465753425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126.15342465753425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126.15342465753425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126.15342465753425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126.15342465753425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126.15342465753425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126.15342465753425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126.15342465753425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126.15342465753425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126.15342465753425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126.15342465753425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126.15342465753425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126.15342465753425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126.15342465753425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126.15342465753425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126.15342465753425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126.15342465753425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126.15342465753425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126.15342465753425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126.15342465753425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126.15342465753425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126.15342465753425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126.15342465753425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126.15342465753425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126.15342465753425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126.15342465753425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126.15342465753425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126.15342465753425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126.15342465753425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126.15342465753425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126.15342465753425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126.15342465753425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126.15342465753425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126.15342465753425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126.15342465753425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126.15342465753425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126.15342465753425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126.15342465753425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126.15342465753425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126.15342465753425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126.15342465753425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126.15342465753425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126.15342465753425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126.15342465753425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126.15342465753425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126.15342465753425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126.15342465753425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126.15342465753425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126.15342465753425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126.15342465753425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126.15342465753425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126.15342465753425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126.15342465753425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126.15342465753425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126.15342465753425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126.15342465753425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126.15342465753425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126.15342465753425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126.15342465753425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126.15342465753425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126.15342465753425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126.15342465753425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126.15342465753425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126.15342465753425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126.15342465753425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126.15342465753425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126.15342465753425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126.15342465753425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126.15342465753425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126.15342465753425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126.15342465753425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126.15342465753425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126.15342465753425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126.15342465753425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126.15342465753425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126.15342465753425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126.15342465753425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126.15342465753425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126.15342465753425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126.15342465753425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126.15342465753425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126.15342465753425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126.15342465753425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126.15342465753425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126.15342465753425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126.15342465753425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126.15342465753425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126.15342465753425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126.15342465753425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126.15342465753425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126.15342465753425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126.15342465753425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126.15342465753425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126.15342465753425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126.15342465753425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126.15342465753425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126.15342465753425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126.15342465753425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126.15342465753425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126.15342465753425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126.15342465753425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126.15342465753425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126.15342465753425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126.15342465753425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126.15342465753425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126.15342465753425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126.15342465753425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126.15342465753425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126.15342465753425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126.15342465753425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126.15342465753425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126.15342465753425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126.15342465753425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126.15342465753425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126.15342465753425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126.15342465753425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126.15342465753425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126.15342465753425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126.15342465753425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126.15342465753425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126.15342465753425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126.15342465753425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126.15342465753425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126.15342465753425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126.15342465753425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126.15342465753425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126.15342465753425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126.15342465753425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126.15342465753425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126.15342465753425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126.15342465753425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126.15342465753425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126.15342465753425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126.15342465753425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126.15342465753425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126.15342465753425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126.15342465753425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126.15342465753425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126.15342465753425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126.15342465753425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126.15342465753425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126.15342465753425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126.15342465753425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126.15342465753425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126.15342465753425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126.15342465753425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126.15342465753425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126.15342465753425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126.15342465753425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126.15342465753425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126.15342465753425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126.15342465753425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126.15342465753425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126.15342465753425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126.15342465753425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126.15342465753425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126.15342465753425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126.15342465753425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126.15342465753425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126.15342465753425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126.15342465753425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126.15342465753425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126.15342465753425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126.15342465753425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126.15342465753425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126.15342465753425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126.15342465753425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126.15342465753425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126.15342465753425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126.15342465753425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126.15342465753425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126.15342465753425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126.15342465753425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126.15342465753425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126.15342465753425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126.15342465753425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126.15342465753425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126.15342465753425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126.15342465753425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126.15342465753425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126.15342465753425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126.15342465753425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126.15342465753425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126.15342465753425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126.15342465753425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126.15342465753425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126.15342465753425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126.15342465753425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126.15342465753425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126.15342465753425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126.15342465753425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126.15342465753425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126.15342465753425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126.15342465753425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126.15342465753425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126.15342465753425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126.15342465753425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126.15342465753425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126.15342465753425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126.15342465753425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126.15342465753425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126.15342465753425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126.15342465753425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126.15342465753425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126.15342465753425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126.15342465753425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126.15342465753425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126.15342465753425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126.15342465753425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126.15342465753425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126.15342465753425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126.15342465753425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126.15342465753425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126.15342465753425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126.15342465753425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126.15342465753425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126.15342465753425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126.15342465753425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126.15342465753425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126.15342465753425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126.15342465753425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126.15342465753425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126.15342465753425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126.15342465753425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126.15342465753425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126.15342465753425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126.15342465753425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126.15342465753425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126.15342465753425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126.15342465753425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126.15342465753425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126.15342465753425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126.15342465753425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126.15342465753425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126.15342465753425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126.15342465753425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126.15342465753425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126.15342465753425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126.15342465753425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126.15342465753425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126.15342465753425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126.15342465753425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126.15342465753425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126.15342465753425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126.15342465753425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126.15342465753425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126.15342465753425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126.15342465753425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126.15342465753425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126.15342465753425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126.15342465753425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126.15342465753425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126.15342465753425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126.15342465753425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126.15342465753425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126.15342465753425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126.15342465753425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126.15342465753425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126.15342465753425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126.15342465753425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126.15342465753425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126.15342465753425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126.15342465753425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126.15342465753425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126.15342465753425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126.15342465753425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126.15342465753425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126.15342465753425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126.15342465753425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126.15342465753425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126.15342465753425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126.15342465753425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126.15342465753425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126.15342465753425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126.15342465753425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126.15342465753425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126.15342465753425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126.15342465753425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126.15342465753425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126.15342465753425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126.15342465753425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126.15342465753425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126.15342465753425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126.15342465753425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126.15342465753425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126.15342465753425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126.15342465753425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126.15342465753425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126.15342465753425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126.15342465753425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126.15342465753425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126.15342465753425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126.15342465753425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126.15342465753425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126.15342465753425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126.15342465753425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126.15342465753425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126.15342465753425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126.15342465753425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126.15342465753425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126.15342465753425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126.15342465753425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126.15342465753425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126.15342465753425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126.15342465753425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126.15342465753425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126.15342465753425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126.15342465753425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126.15342465753425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126.15342465753425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126.15342465753425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126.15342465753425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126.15342465753425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126.15342465753425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126.15342465753425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126.15342465753425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126.15342465753425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126.15342465753425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126.15342465753425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126.15342465753425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126.15342465753425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126.15342465753425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126.15342465753425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126.15342465753425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126.15342465753425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126.15342465753425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126.15342465753425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126.15342465753425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126.15342465753425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126.15342465753425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126.15342465753425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126.15342465753425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126.15342465753425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126.15342465753425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126.15342465753425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126.15342465753425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126.15342465753425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126.15342465753425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126.15342465753425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126.15342465753425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126.15342465753425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126.15342465753425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126.15342465753425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126.15342465753425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126.15342465753425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126.15342465753425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126.15342465753425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126.15342465753425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126.15342465753425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126.15342465753425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126.15342465753425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126.15342465753425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126.15342465753425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126.15342465753425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126.15342465753425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126.15342465753425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126.15342465753425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126.15342465753425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126.15342465753425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126.15342465753425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126.15342465753425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126.15342465753425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126.15342465753425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126.15342465753425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126.15342465753425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126.15342465753425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126.15342465753425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126.15342465753425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126.15342465753425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126.15342465753425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126.15342465753425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126.15342465753425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126.15342465753425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126.15342465753425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126.15342465753425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126.15342465753425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126.15342465753425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126.15342465753425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126.15342465753425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126.15342465753425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126.15342465753425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126.15342465753425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126.15342465753425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126.15342465753425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126.15342465753425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126.15342465753425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126.15342465753425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126.15342465753425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126.15342465753425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126.15342465753425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126.15342465753425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126.15342465753425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126.15342465753425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126.15342465753425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126.15342465753425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126.15342465753425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126.15342465753425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126.15342465753425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126.15342465753425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126.15342465753425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126.15342465753425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126.15342465753425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126.15342465753425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126.15342465753425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126.15342465753425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126.15342465753425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126.15342465753425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126.15342465753425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126.15342465753425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126.15342465753425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126.15342465753425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126.15342465753425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126.15342465753425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126.15342465753425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126.15342465753425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126.15342465753425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126.15342465753425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126.15342465753425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126.15342465753425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126.15342465753425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126.15342465753425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126.15342465753425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126.15342465753425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126.15342465753425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126.15342465753425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126.15342465753425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126.15342465753425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126.15342465753425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126.15342465753425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126.15342465753425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126.15342465753425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126.15342465753425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126.15342465753425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126.15342465753425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126.15342465753425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126.15342465753425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126.15342465753425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126.15342465753425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126.15342465753425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126.15342465753425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126.15342465753425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126.15342465753425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126.15342465753425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126.15342465753425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126.15342465753425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126.15342465753425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126.15342465753425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126.15342465753425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126.15342465753425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126.15342465753425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126.15342465753425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126.15342465753425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126.15342465753425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126.15342465753425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126.15342465753425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126.15342465753425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126.15342465753425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126.15342465753425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126.15342465753425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126.15342465753425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126.15342465753425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126.15342465753425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126.15342465753425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126.15342465753425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126.15342465753425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126.15342465753425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126.15342465753425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126.15342465753425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126.15342465753425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126.15342465753425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126.15342465753425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126.15342465753425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126.15342465753425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126.15342465753425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126.15342465753425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126.15342465753425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126.15342465753425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126.15342465753425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126.15342465753425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126.15342465753425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126.15342465753425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126.15342465753425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126.15342465753425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126.15342465753425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126.15342465753425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126.15342465753425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126.15342465753425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126.15342465753425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126.15342465753425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126.15342465753425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126.15342465753425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126.15342465753425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126.15342465753425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126.15342465753425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126.15342465753425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126.15342465753425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126.15342465753425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126.15342465753425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126.15342465753425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126.15342465753425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126.15342465753425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126.15342465753425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126.15342465753425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126.15342465753425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126.15342465753425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126.15342465753425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126.15342465753425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126.15342465753425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126.15342465753425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126.15342465753425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126.15342465753425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126.15342465753425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126.15342465753425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126.15342465753425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126.15342465753425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126.15342465753425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126.15342465753425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126.15342465753425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126.15342465753425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126.15342465753425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126.15342465753425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126.15342465753425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126.15342465753425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126.15342465753425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126.15342465753425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126.15342465753425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126.15342465753425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126.15342465753425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126.15342465753425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126.15342465753425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126.15342465753425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126.15342465753425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126.15342465753425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126.15342465753425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126.15342465753425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126.15342465753425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126.15342465753425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126.15342465753425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126.15342465753425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126.15342465753425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126.15342465753425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126.15342465753425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126.15342465753425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126.15342465753425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126.15342465753425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126.15342465753425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126.15342465753425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126.15342465753425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126.15342465753425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126.15342465753425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126.15342465753425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126.15342465753425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126.15342465753425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126.15342465753425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126.15342465753425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126.15342465753425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126.15342465753425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126.15342465753425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126.15342465753425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126.15342465753425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126.15342465753425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126.15342465753425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126.15342465753425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126.15342465753425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126.15342465753425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126.15342465753425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126.15342465753425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126.15342465753425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126.15342465753425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126.15342465753425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126.15342465753425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126.15342465753425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126.15342465753425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126.15342465753425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126.15342465753425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126.15342465753425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126.15342465753425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126.15342465753425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126.15342465753425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126.15342465753425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126.15342465753425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126.15342465753425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126.15342465753425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126.15342465753425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126.15342465753425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126.15342465753425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126.15342465753425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126.15342465753425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126.15342465753425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126.15342465753425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126.15342465753425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126.15342465753425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126.15342465753425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126.15342465753425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126.15342465753425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126.15342465753425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126.15342465753425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126.15342465753425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126.15342465753425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126.15342465753425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126.15342465753425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126.15342465753425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126.15342465753425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126.15342465753425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126.15342465753425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126.15342465753425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126.15342465753425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126.15342465753425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126.15342465753425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126.15342465753425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126.15342465753425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126.15342465753425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126.15342465753425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126.15342465753425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126.15342465753425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126.15342465753425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126.15342465753425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126.15342465753425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126.15342465753425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126.15342465753425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126.15342465753425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126.15342465753425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126.15342465753425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126.15342465753425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126.15342465753425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126.15342465753425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126.15342465753425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126.15342465753425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126.15342465753425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126.15342465753425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126.15342465753425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126.15342465753425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126.15342465753425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126.15342465753425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126.15342465753425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126.15342465753425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126.15342465753425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126.15342465753425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126.15342465753425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126.15342465753425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126.15342465753425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126.15342465753425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126.15342465753425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126.15342465753425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126.15342465753425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126.15342465753425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126.15342465753425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126.15342465753425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126.15342465753425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126.15342465753425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126.15342465753425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126.15342465753425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126.15342465753425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126.15342465753425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126.15342465753425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126.15342465753425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126.15342465753425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126.15342465753425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126.15342465753425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126.15342465753425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126.15342465753425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126.15342465753425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126.15342465753425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126.15342465753425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126.15342465753425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126.15342465753425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126.15342465753425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126.15342465753425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126.15342465753425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126.15342465753425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126.15342465753425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126.15342465753425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126.15342465753425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126.15342465753425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126.15342465753425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126.15342465753425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126.15342465753425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126.15342465753425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126.15342465753425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126.15342465753425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126.15342465753425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126.15342465753425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126.15342465753425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126.15342465753425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126.15342465753425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126.15342465753425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126.15342465753425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126.15342465753425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126.15342465753425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126.15342465753425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126.15342465753425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126.15342465753425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126.15342465753425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126.15342465753425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126.15342465753425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126.15342465753425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126.15342465753425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126.15342465753425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126.15342465753425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126.15342465753425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126.15342465753425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126.15342465753425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126.15342465753425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126.15342465753425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126.15342465753425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126.15342465753425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126.15342465753425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126.15342465753425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126.15342465753425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126.15342465753425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126.15342465753425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126.15342465753425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126.15342465753425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126.15342465753425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126.15342465753425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126.15342465753425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126.15342465753425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126.15342465753425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126.15342465753425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126.15342465753425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126.15342465753425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126.15342465753425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126.15342465753425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126.15342465753425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126.15342465753425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126.15342465753425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126.15342465753425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126.15342465753425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126.15342465753425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126.15342465753425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126.15342465753425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126.15342465753425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126.15342465753425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126.15342465753425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126.15342465753425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126.15342465753425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126.15342465753425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126.15342465753425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126.15342465753425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126.15342465753425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126.15342465753425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126.15342465753425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126.15342465753425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126.15342465753425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126.15342465753425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126.15342465753425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126.15342465753425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126.15342465753425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126.15342465753425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126.15342465753425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126.15342465753425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126.15342465753425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126.15342465753425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126.15342465753425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126.15342465753425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126.15342465753425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126.15342465753425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126.15342465753425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126.15342465753425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126.15342465753425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126.15342465753425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126.15342465753425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126.15342465753425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126.15342465753425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126.15342465753425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126.15342465753425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126.15342465753425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126.15342465753425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126.15342465753425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126.15342465753425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126.15342465753425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126.15342465753425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126.15342465753425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126.15342465753425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126.15342465753425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126.15342465753425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126.15342465753425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126.15342465753425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126.15342465753425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126.15342465753425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126.15342465753425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126.15342465753425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126.15342465753425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126.15342465753425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126.15342465753425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126.15342465753425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126.15342465753425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126.15342465753425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126.15342465753425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126.15342465753425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126.15342465753425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126.15342465753425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126.15342465753425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126.15342465753425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126.15342465753425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126.15342465753425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126.15342465753425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126.15342465753425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126.15342465753425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126.15342465753425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126.15342465753425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126.15342465753425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126.15342465753425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126.15342465753425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126.15342465753425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126.15342465753425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126.15342465753425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126.15342465753425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126.15342465753425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126.15342465753425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126.15342465753425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126.15342465753425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126.15342465753425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126.15342465753425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126.15342465753425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126.15342465753425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126.15342465753425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126.15342465753425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126.15342465753425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126.15342465753425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126.15342465753425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126.15342465753425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126.15342465753425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126.15342465753425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126.15342465753425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126.15342465753425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126.15342465753425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126.15342465753425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126.15342465753425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126.15342465753425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126.15342465753425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126.15342465753425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126.15342465753425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126.15342465753425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126.15342465753425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126.15342465753425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126.15342465753425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126.15342465753425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126.15342465753425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126.15342465753425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126.15342465753425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126.15342465753425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126.15342465753425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126.15342465753425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126.15342465753425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126.15342465753425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126.15342465753425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126.15342465753425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126.15342465753425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126.15342465753425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126.15342465753425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126.15342465753425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126.15342465753425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126.15342465753425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126.15342465753425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126.15342465753425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126.15342465753425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126.15342465753425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126.15342465753425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126.15342465753425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126.15342465753425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126.15342465753425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126.15342465753425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126.15342465753425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126.15342465753425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126.15342465753425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126.15342465753425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126.15342465753425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126.15342465753425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126.15342465753425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126.15342465753425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126.15342465753425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126.15342465753425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126.15342465753425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126.15342465753425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126.15342465753425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126.15342465753425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126.15342465753425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126.15342465753425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126.15342465753425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126.15342465753425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126.15342465753425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126.15342465753425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126.15342465753425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126.15342465753425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126.15342465753425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126.15342465753425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126.15342465753425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126.15342465753425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126.15342465753425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126.15342465753425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126.15342465753425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126.15342465753425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126.15342465753425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126.15342465753425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126.15342465753425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126.15342465753425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126.15342465753425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126.15342465753425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126.15342465753425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126.15342465753425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126.15342465753425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126.15342465753425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126.15342465753425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126.15342465753425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126.15342465753425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126.15342465753425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126.15342465753425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126.15342465753425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126.15342465753425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126.15342465753425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126.15342465753425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126.15342465753425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126.15342465753425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126.15342465753425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126.15342465753425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126.15342465753425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126.15342465753425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126.15342465753425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126.15342465753425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126.15342465753425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126.15342465753425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126.15342465753425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126.15342465753425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126.15342465753425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126.15342465753425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126.15342465753425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126.15342465753425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126.15342465753425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126.15342465753425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126.15342465753425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126.15342465753425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126.15342465753425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126.15342465753425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126.15342465753425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126.15342465753425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126.15342465753425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126.15342465753425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126.15342465753425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126.15342465753425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126.15342465753425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126.15342465753425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126.15342465753425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126.15342465753425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126.15342465753425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126.15342465753425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126.15342465753425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126.15342465753425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126.15342465753425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126.15342465753425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126.15342465753425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126.15342465753425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126.15342465753425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126.15342465753425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126.15342465753425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126.15342465753425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126.15342465753425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126.15342465753425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126.15342465753425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126.15342465753425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126.15342465753425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126.15342465753425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126.15342465753425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126.15342465753425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126.15342465753425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126.15342465753425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126.15342465753425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126.15342465753425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126.15342465753425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126.15342465753425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126.15342465753425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126.15342465753425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126.15342465753425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126.15342465753425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126.15342465753425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126.15342465753425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126.15342465753425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126.15342465753425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126.15342465753425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126.15342465753425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126.15342465753425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126.15342465753425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126.15342465753425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126.15342465753425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126.15342465753425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126.15342465753425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126.15342465753425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126.15342465753425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126.15342465753425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126.15342465753425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126.15342465753425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126.15342465753425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126.15342465753425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126.15342465753425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126.15342465753425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126.15342465753425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126.15342465753425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126.15342465753425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126.15342465753425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126.15342465753425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126.15342465753425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126.15342465753425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126.15342465753425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126.15342465753425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126.15342465753425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126.15342465753425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126.15342465753425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126.15342465753425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126.15342465753425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126.15342465753425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126.15342465753425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126.15342465753425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126.15342465753425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126.15342465753425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126.15342465753425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126.15342465753425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126.15342465753425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126.15342465753425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126.15342465753425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126.15342465753425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126.15342465753425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126.15342465753425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126.15342465753425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126.15342465753425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126.15342465753425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126.15342465753425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126.15342465753425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126.15342465753425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126.15342465753425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126.15342465753425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126.15342465753425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126.15342465753425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126.15342465753425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126.15342465753425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126.15342465753425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126.15342465753425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126.15342465753425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126.15342465753425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126.15342465753425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126.15342465753425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126.15342465753425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126.15342465753425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126.15342465753425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126.15342465753425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126.15342465753425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126.15342465753425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126.15342465753425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126.15342465753425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126.15342465753425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126.15342465753425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126.15342465753425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126.15342465753425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126.15342465753425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126.15342465753425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126.15342465753425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126.15342465753425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126.15342465753425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126.15342465753425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126.15342465753425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126.15342465753425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126.15342465753425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126.15342465753425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126.15342465753425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126.15342465753425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126.15342465753425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126.15342465753425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126.15342465753425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126.15342465753425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126.15342465753425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126.15342465753425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126.15342465753425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126.15342465753425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126.15342465753425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126.15342465753425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126.15342465753425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126.15342465753425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126.15342465753425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126.15342465753425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126.15342465753425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126.15342465753425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126.15342465753425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126.15342465753425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126.15342465753425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126.15342465753425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126.15342465753425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126.15342465753425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126.15342465753425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126.15342465753425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126.15342465753425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126.15342465753425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126.15342465753425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126.15342465753425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126.15342465753425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126.15342465753425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126.15342465753425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126.15342465753425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126.15342465753425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126.15342465753425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126.15342465753425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126.15342465753425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126.15342465753425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126.15342465753425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126.15342465753425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126.15342465753425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126.15342465753425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126.15342465753425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126.15342465753425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126.15342465753425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126.15342465753425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126.15342465753425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126.15342465753425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126.15342465753425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126.15342465753425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126.15342465753425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126.15342465753425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126.15342465753425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126.15342465753425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126.15342465753425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126.15342465753425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126.15342465753425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126.15342465753425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126.15342465753425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126.15342465753425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126.15342465753425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126.15342465753425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126.15342465753425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126.15342465753425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126.15342465753425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126.15342465753425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126.15342465753425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126.15342465753425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126.15342465753425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126.15342465753425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126.15342465753425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126.15342465753425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126.15342465753425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126.15342465753425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126.15342465753425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126.15342465753425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126.15342465753425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126.15342465753425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126.15342465753425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126.15342465753425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126.15342465753425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126.15342465753425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126.15342465753425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126.15342465753425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126.15342465753425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126.15342465753425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126.15342465753425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126.15342465753425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126.15342465753425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126.15342465753425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126.15342465753425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126.15342465753425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126.15342465753425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126.15342465753425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126.15342465753425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126.15342465753425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126.15342465753425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126.15342465753425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126.15342465753425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126.15342465753425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126.15342465753425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126.15342465753425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126.15342465753425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126.15342465753425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126.15342465753425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126.15342465753425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126.15342465753425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126.15342465753425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126.15342465753425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126.15342465753425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126.15342465753425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126.15342465753425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126.15342465753425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126.15342465753425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126.15342465753425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126.15342465753425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126.15342465753425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126.15342465753425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126.15342465753425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126.15342465753425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126.15342465753425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126.15342465753425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126.15342465753425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126.15342465753425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126.15342465753425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126.15342465753425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126.15342465753425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126.15342465753425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126.15342465753425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126.15342465753425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126.15342465753425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126.15342465753425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126.15342465753425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126.15342465753425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126.15342465753425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126.15342465753425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126.15342465753425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126.15342465753425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126.15342465753425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126.15342465753425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126.15342465753425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126.15342465753425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126.15342465753425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126.15342465753425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126.15342465753425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126.15342465753425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126.15342465753425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126.15342465753425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126.15342465753425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126.15342465753425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126.15342465753425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126.15342465753425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126.15342465753425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126.15342465753425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126.15342465753425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126.15342465753425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126.15342465753425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126.15342465753425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126.15342465753425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126.15342465753425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126.15342465753425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126.15342465753425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126.15342465753425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126.15342465753425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126.15342465753425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126.15342465753425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126.15342465753425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126.15342465753425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126.15342465753425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126.15342465753425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126.15342465753425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126.15342465753425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126.15342465753425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126.15342465753425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126.15342465753425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126.15342465753425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126.15342465753425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126.15342465753425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126.15342465753425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126.15342465753425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126.15342465753425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126.15342465753425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126.15342465753425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126.15342465753425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126.15342465753425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126.15342465753425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126.15342465753425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126.15342465753425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126.15342465753425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126.15342465753425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126.15342465753425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126.15342465753425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126.15342465753425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126.15342465753425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126.15342465753425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126.15342465753425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126.15342465753425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126.15342465753425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126.15342465753425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126.15342465753425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126.15342465753425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126.15342465753425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126.15342465753425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126.15342465753425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126.15342465753425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126.15342465753425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126.15342465753425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126.15342465753425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126.15342465753425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126.15342465753425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126.15342465753425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126.15342465753425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126.15342465753425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126.15342465753425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126.15342465753425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126.15342465753425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126.15342465753425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126.15342465753425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126.15342465753425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126.15342465753425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126.15342465753425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126.15342465753425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126.15342465753425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126.15342465753425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126.15342465753425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126.15342465753425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126.15342465753425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126.15342465753425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126.15342465753425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126.15342465753425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126.15342465753425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126.15342465753425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126.15342465753425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126.15342465753425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126.15342465753425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126.15342465753425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126.15342465753425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126.15342465753425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126.15342465753425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126.15342465753425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126.15342465753425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126.15342465753425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126.15342465753425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126.15342465753425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126.15342465753425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126.15342465753425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126.15342465753425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126.15342465753425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126.15342465753425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126.15342465753425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126.15342465753425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126.15342465753425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126.15342465753425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126.15342465753425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126.15342465753425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126.15342465753425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126.15342465753425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126.15342465753425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126.15342465753425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126.15342465753425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126.15342465753425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126.15342465753425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126.15342465753425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126.15342465753425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126.15342465753425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126.15342465753425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126.15342465753425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126.15342465753425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126.15342465753425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126.15342465753425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126.15342465753425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126.15342465753425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126.15342465753425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126.15342465753425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126.15342465753425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126.15342465753425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126.15342465753425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126.15342465753425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126.15342465753425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126.15342465753425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126.15342465753425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126.15342465753425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126.15342465753425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126.15342465753425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126.15342465753425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126.15342465753425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126.15342465753425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126.15342465753425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126.15342465753425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126.15342465753425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126.15342465753425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126.15342465753425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126.15342465753425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126.15342465753425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126.15342465753425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126.15342465753425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126.15342465753425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126.15342465753425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126.15342465753425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126.15342465753425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126.15342465753425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126.15342465753425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126.15342465753425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126.15342465753425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126.15342465753425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126.15342465753425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126.15342465753425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126.15342465753425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126.15342465753425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126.15342465753425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126.15342465753425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126.15342465753425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126.15342465753425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126.15342465753425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126.15342465753425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126.15342465753425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126.15342465753425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126.15342465753425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126.15342465753425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126.15342465753425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126.15342465753425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126.15342465753425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126.15342465753425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126.15342465753425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126.15342465753425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126.15342465753425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126.15342465753425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126.15342465753425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126.15342465753425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126.15342465753425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126.15342465753425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126.15342465753425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126.15342465753425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126.15342465753425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126.15342465753425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126.15342465753425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126.15342465753425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126.15342465753425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126.15342465753425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126.15342465753425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126.15342465753425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126.15342465753425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126.15342465753425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126.15342465753425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126.15342465753425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126.15342465753425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126.15342465753425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126.15342465753425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126.15342465753425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126.15342465753425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126.15342465753425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126.15342465753425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126.15342465753425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126.15342465753425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126.15342465753425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126.15342465753425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126.15342465753425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126.15342465753425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126.15342465753425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126.15342465753425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126.15342465753425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126.15342465753425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126.15342465753425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126.15342465753425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126.15342465753425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126.15342465753425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126.15342465753425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126.15342465753425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126.15342465753425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126.15342465753425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126.15342465753425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126.15342465753425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126.15342465753425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126.15342465753425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126.15342465753425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126.15342465753425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126.15342465753425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126.15342465753425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126.15342465753425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126.15342465753425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126.15342465753425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126.15342465753425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126.15342465753425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126.15342465753425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126.15342465753425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126.15342465753425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126.15342465753425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126.15342465753425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126.15342465753425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126.15342465753425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126.15342465753425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126.15342465753425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126.15342465753425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126.15342465753425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126.15342465753425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126.15342465753425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126.15342465753425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126.15342465753425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126.15342465753425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126.15342465753425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126.15342465753425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126.15342465753425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126.15342465753425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126.15342465753425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126.15342465753425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126.15342465753425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126.15342465753425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126.15342465753425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126.15342465753425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126.15342465753425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126.15342465753425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126.15342465753425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126.15342465753425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126.15342465753425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126.15342465753425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126.15342465753425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126.15342465753425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126.15342465753425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126.15342465753425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126.15342465753425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126.15342465753425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126.15342465753425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126.15342465753425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126.15342465753425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126.15342465753425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126.15342465753425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126.15342465753425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126.15342465753425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126.15342465753425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126.15342465753425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126.15342465753425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126.15342465753425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126.15342465753425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126.15342465753425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126.15342465753425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126.15342465753425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126.15342465753425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126.15342465753425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126.15342465753425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126.15342465753425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126.15342465753425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126.15342465753425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126.15342465753425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126.15342465753425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126.15342465753425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126.15342465753425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126.15342465753425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126.15342465753425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126.15342465753425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126.15342465753425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126.15342465753425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126.15342465753425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126.15342465753425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126.15342465753425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126.15342465753425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126.15342465753425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126.15342465753425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126.15342465753425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126.15342465753425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126.15342465753425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126.15342465753425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126.15342465753425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126.15342465753425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126.15342465753425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126.15342465753425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126.15342465753425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126.15342465753425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126.15342465753425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126.15342465753425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126.15342465753425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126.15342465753425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126.15342465753425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126.15342465753425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126.15342465753425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126.15342465753425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126.15342465753425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126.15342465753425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126.15342465753425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126.15342465753425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126.15342465753425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126.15342465753425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126.15342465753425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126.15342465753425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126.15342465753425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126.15342465753425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126.15342465753425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126.15342465753425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126.15342465753425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126.15342465753425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126.15342465753425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126.15342465753425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126.15342465753425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126.15342465753425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126.15342465753425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126.15342465753425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126.15342465753425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126.15342465753425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126.15342465753425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126.15342465753425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126.15342465753425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126.15342465753425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126.15342465753425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126.15342465753425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126.15342465753425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126.15342465753425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126.15342465753425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126.15342465753425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126.15342465753425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126.15342465753425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126.15342465753425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126.15342465753425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126.15342465753425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126.15342465753425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126.15342465753425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126.15342465753425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126.15342465753425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126.15342465753425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126.15342465753425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126.15342465753425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126.15342465753425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126.15342465753425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126.15342465753425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126.15342465753425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126.15342465753425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126.15342465753425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126.15342465753425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126.15342465753425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126.15342465753425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126.15342465753425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126.15342465753425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126.15342465753425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126.15342465753425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126.15342465753425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126.15342465753425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126.15342465753425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126.15342465753425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126.15342465753425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126.15342465753425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126.15342465753425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126.15342465753425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126.15342465753425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126.15342465753425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126.15342465753425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126.15342465753425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126.15342465753425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126.15342465753425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126.15342465753425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126.15342465753425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126.15342465753425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126.15342465753425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126.15342465753425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126.15342465753425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126.15342465753425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126.15342465753425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126.15342465753425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126.15342465753425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126.15342465753425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126.15342465753425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126.15342465753425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126.15342465753425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126.15342465753425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126.15342465753425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126.15342465753425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126.15342465753425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126.15342465753425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126.15342465753425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126.15342465753425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126.15342465753425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126.15342465753425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126.15342465753425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126.15342465753425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126.15342465753425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126.15342465753425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126.15342465753425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126.15342465753425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126.15342465753425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126.15342465753425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126.15342465753425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126.15342465753425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126.15342465753425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126.15342465753425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126.15342465753425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126.15342465753425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126.15342465753425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126.15342465753425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126.15342465753425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126.15342465753425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126.15342465753425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126.15342465753425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126.15342465753425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126.15342465753425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126.15342465753425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126.15342465753425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126.15342465753425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126.15342465753425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126.15342465753425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126.15342465753425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126.15342465753425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126.15342465753425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126.15342465753425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126.15342465753425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126.15342465753425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126.15342465753425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126.15342465753425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126.15342465753425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126.15342465753425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126.15342465753425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126.15342465753425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126.15342465753425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126.15342465753425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126.15342465753425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126.15342465753425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126.15342465753425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126.15342465753425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126.15342465753425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126.15342465753425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126.15342465753425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126.15342465753425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126.15342465753425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126.15342465753425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126.15342465753425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126.15342465753425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126.15342465753425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126.15342465753425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126.15342465753425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126.15342465753425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126.15342465753425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126.15342465753425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126.15342465753425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126.15342465753425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126.15342465753425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126.15342465753425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126.15342465753425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126.15342465753425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126.15342465753425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126.15342465753425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126.15342465753425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126.15342465753425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126.15342465753425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126.15342465753425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126.15342465753425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126.15342465753425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126.15342465753425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126.15342465753425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126.15342465753425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126.15342465753425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126.15342465753425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126.15342465753425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126.15342465753425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126.15342465753425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126.15342465753425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126.15342465753425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126.15342465753425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126.15342465753425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126.15342465753425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126.15342465753425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126.15342465753425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126.15342465753425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126.15342465753425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126.15342465753425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126.15342465753425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126.15342465753425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126.15342465753425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126.15342465753425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126.15342465753425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126.15342465753425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126.15342465753425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126.15342465753425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126.15342465753425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126.15342465753425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126.15342465753425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126.15342465753425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126.15342465753425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126.15342465753425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126.15342465753425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126.15342465753425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126.15342465753425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126.15342465753425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126.15342465753425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126.15342465753425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126.15342465753425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126.15342465753425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126.15342465753425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126.15342465753425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126.15342465753425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126.15342465753425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126.15342465753425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126.15342465753425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126.15342465753425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126.15342465753425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126.15342465753425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126.15342465753425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126.15342465753425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126.15342465753425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126.15342465753425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126.15342465753425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126.15342465753425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126.15342465753425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126.15342465753425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126.15342465753425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126.15342465753425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126.15342465753425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126.15342465753425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126.15342465753425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126.15342465753425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126.15342465753425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126.15342465753425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126.15342465753425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126.15342465753425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126.15342465753425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126.15342465753425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126.15342465753425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126.15342465753425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126.15342465753425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126.15342465753425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126.15342465753425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126.15342465753425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126.15342465753425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126.15342465753425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126.15342465753425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126.15342465753425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126.15342465753425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126.15342465753425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126.15342465753425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126.15342465753425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126.15342465753425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126.15342465753425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126.15342465753425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126.15342465753425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126.15342465753425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126.15342465753425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126.15342465753425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126.15342465753425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126.15342465753425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126.15342465753425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126.15342465753425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126.15342465753425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126.15342465753425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126.15342465753425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126.15342465753425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126.15342465753425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126.15342465753425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126.15342465753425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126.15342465753425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126.15342465753425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126.15342465753425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126.15342465753425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126.15342465753425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126.15342465753425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126.15342465753425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126.15342465753425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126.15342465753425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126.15342465753425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126.15342465753425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126.15342465753425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126.15342465753425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126.15342465753425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126.15342465753425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126.15342465753425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126.15342465753425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126.15342465753425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126.15342465753425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126.15342465753425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126.15342465753425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126.15342465753425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126.15342465753425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126.15342465753425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126.15342465753425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126.15342465753425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126.15342465753425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126.15342465753425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126.15342465753425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126.15342465753425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126.15342465753425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126.15342465753425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126.15342465753425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126.15342465753425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126.15342465753425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126.15342465753425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126.15342465753425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126.15342465753425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126.15342465753425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126.15342465753425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126.15342465753425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126.15342465753425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126.15342465753425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126.15342465753425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126.15342465753425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126.15342465753425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126.15342465753425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126.15342465753425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126.15342465753425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126.15342465753425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126.15342465753425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126.15342465753425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126.15342465753425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126.15342465753425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126.15342465753425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126.15342465753425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126.15342465753425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126.15342465753425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126.15342465753425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126.15342465753425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126.15342465753425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126.15342465753425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126.15342465753425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126.15342465753425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126.15342465753425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126.15342465753425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126.15342465753425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126.15342465753425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126.15342465753425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126.15342465753425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126.15342465753425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126.15342465753425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126.15342465753425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126.15342465753425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126.15342465753425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126.15342465753425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126.15342465753425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126.15342465753425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126.15342465753425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126.15342465753425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126.15342465753425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126.15342465753425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126.15342465753425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126.15342465753425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126.15342465753425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126.15342465753425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126.15342465753425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126.15342465753425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126.15342465753425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126.15342465753425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126.15342465753425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126.15342465753425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126.15342465753425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126.15342465753425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126.15342465753425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126.15342465753425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126.15342465753425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126.15342465753425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126.15342465753425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126.15342465753425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126.15342465753425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126.15342465753425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126.15342465753425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126.15342465753425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126.15342465753425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126.15342465753425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126.15342465753425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126.15342465753425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126.15342465753425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126.15342465753425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126.15342465753425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126.15342465753425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126.15342465753425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126.15342465753425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126.15342465753425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126.15342465753425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126.15342465753425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126.15342465753425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126.15342465753425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126.15342465753425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126.15342465753425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126.15342465753425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126.15342465753425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126.15342465753425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126.15342465753425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126.15342465753425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126.15342465753425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126.15342465753425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126.15342465753425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126.15342465753425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126.15342465753425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126.15342465753425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126.15342465753425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126.15342465753425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126.15342465753425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126.15342465753425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126.15342465753425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126.15342465753425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126.15342465753425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126.15342465753425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126.15342465753425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126.15342465753425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126.15342465753425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126.15342465753425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126.15342465753425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126.15342465753425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126.15342465753425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126.15342465753425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126.15342465753425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126.15342465753425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126.15342465753425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126.15342465753425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126.15342465753425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126.15342465753425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126.15342465753425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126.15342465753425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126.15342465753425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126.15342465753425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126.15342465753425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126.15342465753425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126.15342465753425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126.15342465753425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126.15342465753425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126.15342465753425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126.15342465753425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126.15342465753425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126.15342465753425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126.15342465753425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126.15342465753425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126.15342465753425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126.15342465753425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126.15342465753425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126.15342465753425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126.15342465753425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126.15342465753425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126.15342465753425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126.15342465753425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126.15342465753425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126.15342465753425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126.15342465753425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126.15342465753425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126.15342465753425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126.15342465753425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126.15342465753425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126.15342465753425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126.15342465753425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126.15342465753425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126.15342465753425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126.15342465753425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126.15342465753425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126.15342465753425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126.15342465753425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126.15342465753425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126.15342465753425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126.15342465753425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126.15342465753425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126.15342465753425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126.15342465753425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126.15342465753425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126.15342465753425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126.15342465753425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126.15342465753425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126.15342465753425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126.15342465753425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126.15342465753425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126.15342465753425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126.15342465753425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126.15342465753425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126.15342465753425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126.15342465753425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126.15342465753425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126.15342465753425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126.15342465753425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126.15342465753425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126.15342465753425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126.15342465753425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126.15342465753425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126.15342465753425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126.15342465753425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126.15342465753425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126.15342465753425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126.15342465753425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126.15342465753425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126.15342465753425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126.15342465753425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126.15342465753425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126.15342465753425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126.15342465753425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126.15342465753425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126.15342465753425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126.15342465753425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126.15342465753425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126.15342465753425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126.15342465753425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126.15342465753425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126.15342465753425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126.15342465753425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126.15342465753425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126.15342465753425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126.15342465753425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126.15342465753425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126.15342465753425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126.15342465753425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126.15342465753425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126.15342465753425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126.15342465753425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126.15342465753425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126.15342465753425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126.15342465753425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126.15342465753425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126.15342465753425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126.15342465753425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126.15342465753425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126.15342465753425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126.15342465753425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126.15342465753425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126.15342465753425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126.15342465753425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126.15342465753425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126.15342465753425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126.15342465753425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126.15342465753425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126.15342465753425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126.15342465753425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126.15342465753425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126.15342465753425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126.15342465753425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126.15342465753425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126.15342465753425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126.15342465753425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126.15342465753425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126.15342465753425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126.15342465753425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126.15342465753425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126.15342465753425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126.15342465753425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126.15342465753425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126.15342465753425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126.15342465753425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126.15342465753425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126.15342465753425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126.15342465753425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126.15342465753425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126.15342465753425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126.15342465753425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126.15342465753425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126.15342465753425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126.15342465753425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126.15342465753425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126.15342465753425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126.15342465753425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126.15342465753425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126.15342465753425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126.15342465753425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126.15342465753425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126.15342465753425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126.15342465753425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126.15342465753425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126.15342465753425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126.15342465753425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126.15342465753425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126.15342465753425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126.15342465753425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126.15342465753425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126.15342465753425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126.15342465753425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126.15342465753425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126.15342465753425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126.15342465753425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126.15342465753425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126.15342465753425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126.15342465753425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126.15342465753425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126.15342465753425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126.15342465753425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126.15342465753425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126.15342465753425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126.15342465753425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126.15342465753425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126.15342465753425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126.15342465753425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126.15342465753425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126.15342465753425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126.15342465753425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126.15342465753425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126.15342465753425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126.15342465753425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126.15342465753425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126.15342465753425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126.15342465753425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126.15342465753425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126.15342465753425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126.15342465753425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126.15342465753425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126.15342465753425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126.15342465753425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126.15342465753425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126.15342465753425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126.15342465753425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126.15342465753425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126.15342465753425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126.15342465753425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126.15342465753425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126.15342465753425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126.15342465753425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126.15342465753425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126.15342465753425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126.15342465753425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126.15342465753425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126.15342465753425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126.15342465753425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126.15342465753425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126.15342465753425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126.15342465753425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126.15342465753425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126.15342465753425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126.15342465753425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126.15342465753425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126.15342465753425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126.15342465753425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126.15342465753425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126.15342465753425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126.15342465753425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126.15342465753425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126.15342465753425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126.15342465753425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126.15342465753425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126.15342465753425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126.15342465753425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126.15342465753425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126.15342465753425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126.15342465753425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126.15342465753425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126.15342465753425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126.15342465753425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126.15342465753425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126.15342465753425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126.15342465753425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126.15342465753425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126.15342465753425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126.15342465753425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126.15342465753425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126.15342465753425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126.15342465753425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126.15342465753425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126.15342465753425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126.15342465753425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126.15342465753425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126.15342465753425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126.15342465753425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126.15342465753425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126.15342465753425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126.15342465753425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126.15342465753425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126.15342465753425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126.15342465753425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126.15342465753425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126.15342465753425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126.15342465753425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126.15342465753425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126.15342465753425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126.15342465753425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126.15342465753425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126.15342465753425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126.15342465753425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126.15342465753425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126.15342465753425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126.15342465753425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126.15342465753425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126.15342465753425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126.15342465753425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126.15342465753425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126.15342465753425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126.15342465753425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126.15342465753425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126.15342465753425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126.15342465753425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126.15342465753425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126.15342465753425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126.15342465753425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126.15342465753425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126.15342465753425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126.15342465753425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126.15342465753425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126.15342465753425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126.15342465753425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126.15342465753425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126.15342465753425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126.15342465753425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126.15342465753425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126.15342465753425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126.15342465753425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126.15342465753425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126.15342465753425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126.15342465753425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126.15342465753425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126.15342465753425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126.15342465753425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126.15342465753425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126.15342465753425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126.15342465753425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126.15342465753425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126.15342465753425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126.15342465753425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126.15342465753425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126.15342465753425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126.15342465753425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126.15342465753425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126.15342465753425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126.15342465753425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126.15342465753425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126.15342465753425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126.15342465753425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126.15342465753425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126.15342465753425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126.15342465753425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126.15342465753425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126.15342465753425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126.15342465753425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126.15342465753425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126.15342465753425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126.15342465753425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126.15342465753425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126.15342465753425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126.15342465753425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126.15342465753425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126.15342465753425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126.15342465753425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126.15342465753425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126.15342465753425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126.15342465753425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126.15342465753425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126.15342465753425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126.15342465753425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126.15342465753425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126.15342465753425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126.15342465753425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126.15342465753425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126.15342465753425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126.15342465753425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126.15342465753425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126.15342465753425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126.15342465753425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126.15342465753425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126.15342465753425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126.15342465753425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126.15342465753425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126.15342465753425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126.15342465753425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126.15342465753425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126.15342465753425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126.15342465753425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126.15342465753425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126.15342465753425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126.15342465753425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126.15342465753425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126.15342465753425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126.15342465753425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126.15342465753425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126.15342465753425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126.15342465753425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126.15342465753425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126.15342465753425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126.15342465753425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126.15342465753425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126.15342465753425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126.15342465753425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126.15342465753425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126.15342465753425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126.15342465753425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126.15342465753425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126.15342465753425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126.15342465753425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126.15342465753425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126.15342465753425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126.15342465753425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126.15342465753425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126.15342465753425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126.15342465753425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126.15342465753425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126.15342465753425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126.15342465753425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126.15342465753425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126.15342465753425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126.15342465753425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126.15342465753425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126.15342465753425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126.15342465753425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126.15342465753425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126.15342465753425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126.15342465753425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126.15342465753425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126.15342465753425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126.15342465753425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126.15342465753425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126.15342465753425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126.15342465753425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126.15342465753425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126.15342465753425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126.15342465753425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126.15342465753425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126.15342465753425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126.15342465753425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126.15342465753425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126.15342465753425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126.15342465753425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126.15342465753425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126.15342465753425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126.15342465753425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126.15342465753425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126.15342465753425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126.15342465753425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126.15342465753425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126.15342465753425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126.15342465753425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126.15342465753425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126.15342465753425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126.15342465753425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126.15342465753425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126.15342465753425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126.15342465753425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126.15342465753425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126.15342465753425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126.15342465753425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126.15342465753425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126.15342465753425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126.15342465753425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126.15342465753425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126.15342465753425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126.15342465753425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126.15342465753425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126.15342465753425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126.15342465753425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126.15342465753425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126.15342465753425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126.15342465753425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126.15342465753425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126.15342465753425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126.15342465753425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126.15342465753425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126.15342465753425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126.15342465753425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126.15342465753425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126.15342465753425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126.15342465753425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126.15342465753425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126.15342465753425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126.15342465753425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126.15342465753425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126.15342465753425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126.15342465753425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126.15342465753425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126.15342465753425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126.15342465753425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126.15342465753425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126.15342465753425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126.15342465753425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126.15342465753425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126.15342465753425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126.15342465753425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126.15342465753425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126.15342465753425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126.15342465753425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126.15342465753425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126.15342465753425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126.15342465753425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126.15342465753425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126.15342465753425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126.15342465753425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126.15342465753425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126.15342465753425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126.15342465753425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126.15342465753425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126.15342465753425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126.15342465753425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126.15342465753425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126.15342465753425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126.15342465753425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126.15342465753425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126.15342465753425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126.15342465753425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126.15342465753425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126.15342465753425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126.15342465753425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126.15342465753425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126.15342465753425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126.15342465753425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126.15342465753425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126.15342465753425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126.15342465753425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126.15342465753425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126.15342465753425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126.15342465753425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126.15342465753425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126.15342465753425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126.15342465753425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126.15342465753425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126.15342465753425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126.15342465753425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126.15342465753425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126.15342465753425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126.15342465753425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126.15342465753425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126.15342465753425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126.15342465753425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126.15342465753425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126.15342465753425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126.15342465753425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126.15342465753425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126.15342465753425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126.15342465753425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126.15342465753425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126.15342465753425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126.15342465753425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126.15342465753425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126.15342465753425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126.15342465753425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126.15342465753425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126.15342465753425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126.15342465753425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126.15342465753425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126.15342465753425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126.15342465753425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126.15342465753425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126.15342465753425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126.15342465753425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126.15342465753425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126.15342465753425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126.15342465753425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126.15342465753425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126.15342465753425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126.15342465753425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126.15342465753425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126.15342465753425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126.15342465753425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126.15342465753425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126.15342465753425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126.15342465753425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126.15342465753425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126.15342465753425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126.15342465753425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126.15342465753425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126.15342465753425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126.15342465753425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126.15342465753425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126.15342465753425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126.15342465753425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126.15342465753425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126.15342465753425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126.15342465753425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126.15342465753425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126.15342465753425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126.15342465753425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126.15342465753425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126.15342465753425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126.15342465753425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126.15342465753425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126.15342465753425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126.15342465753425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126.15342465753425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126.15342465753425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126.15342465753425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126.15342465753425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126.15342465753425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126.15342465753425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126.15342465753425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126.15342465753425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126.15342465753425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126.15342465753425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126.15342465753425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126.15342465753425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126.15342465753425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126.15342465753425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126.15342465753425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126.15342465753425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126.15342465753425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126.15342465753425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126.15342465753425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126.15342465753425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126.15342465753425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126.15342465753425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126.15342465753425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126.15342465753425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126.15342465753425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126.15342465753425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126.15342465753425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126.15342465753425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126.15342465753425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126.15342465753425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126.15342465753425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126.15342465753425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126.15342465753425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126.15342465753425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126.15342465753425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126.15342465753425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126.15342465753425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126.15342465753425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126.15342465753425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126.15342465753425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126.15342465753425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126.15342465753425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126.15342465753425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126.15342465753425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126.15342465753425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126.15342465753425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126.15342465753425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126.15342465753425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126.15342465753425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126.15342465753425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126.15342465753425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126.15342465753425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126.15342465753425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126.15342465753425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126.15342465753425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126.15342465753425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126.15342465753425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126.15342465753425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126.15342465753425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126.15342465753425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126.15342465753425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126.15342465753425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126.15342465753425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126.15342465753425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126.15342465753425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126.15342465753425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126.15342465753425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126.15342465753425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126.15342465753425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126.15342465753425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126.15342465753425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126.15342465753425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126.15342465753425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126.15342465753425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126.15342465753425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126.15342465753425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126.15342465753425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126.15342465753425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126.15342465753425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126.15342465753425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126.15342465753425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126.15342465753425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126.15342465753425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126.15342465753425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126.15342465753425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126.15342465753425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126.15342465753425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126.15342465753425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126.15342465753425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126.15342465753425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126.15342465753425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126.15342465753425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126.15342465753425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126.15342465753425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126.15342465753425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126.15342465753425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126.15342465753425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126.15342465753425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126.15342465753425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126.15342465753425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126.15342465753425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126.15342465753425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126.15342465753425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126.15342465753425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126.15342465753425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126.15342465753425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126.15342465753425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126.15342465753425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126.15342465753425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126.15342465753425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126.15342465753425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126.15342465753425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126.15342465753425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126.15342465753425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126.15342465753425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126.15342465753425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126.15342465753425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126.15342465753425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126.15342465753425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126.15342465753425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126.15342465753425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126.15342465753425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126.15342465753425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126.15342465753425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126.15342465753425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126.15342465753425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126.15342465753425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126.15342465753425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126.15342465753425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126.15342465753425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126.15342465753425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126.15342465753425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126.15342465753425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126.15342465753425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126.15342465753425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126.15342465753425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126.15342465753425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126.15342465753425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126.15342465753425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126.15342465753425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126.15342465753425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126.15342465753425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126.15342465753425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126.15342465753425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126.15342465753425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126.15342465753425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126.15342465753425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126.15342465753425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126.15342465753425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126.15342465753425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126.15342465753425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126.15342465753425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126.15342465753425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126.15342465753425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126.15342465753425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126.15342465753425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126.15342465753425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126.15342465753425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126.15342465753425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126.15342465753425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126.15342465753425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126.15342465753425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126.15342465753425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126.15342465753425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126.15342465753425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126.15342465753425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126.15342465753425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126.15342465753425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126.15342465753425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126.15342465753425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126.15342465753425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126.15342465753425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126.15342465753425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126.15342465753425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126.15342465753425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126.15342465753425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126.15342465753425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126.15342465753425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126.15342465753425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126.15342465753425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126.15342465753425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126.15342465753425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126.15342465753425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126.15342465753425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126.15342465753425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126.15342465753425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126.15342465753425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126.15342465753425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126.15342465753425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126.15342465753425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126.15342465753425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126.15342465753425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126.15342465753425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126.15342465753425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126.15342465753425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126.15342465753425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126.15342465753425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126.15342465753425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126.15342465753425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126.15342465753425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126.15342465753425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126.15342465753425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126.15342465753425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126.15342465753425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126.15342465753425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126.15342465753425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126.15342465753425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126.15342465753425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126.15342465753425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126.15342465753425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126.15342465753425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126.15342465753425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126.15342465753425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126.15342465753425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126.15342465753425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126.15342465753425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126.15342465753425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126.15342465753425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126.15342465753425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126.15342465753425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126.15342465753425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126.15342465753425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126.15342465753425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126.15342465753425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126.15342465753425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126.15342465753425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126.15342465753425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126.15342465753425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126.15342465753425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126.15342465753425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126.15342465753425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126.15342465753425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126.15342465753425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126.15342465753425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126.15342465753425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126.15342465753425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126.15342465753425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126.15342465753425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126.15342465753425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126.15342465753425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126.15342465753425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126.15342465753425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126.15342465753425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126.15342465753425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126.15342465753425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126.15342465753425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126.15342465753425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126.15342465753425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126.15342465753425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126.15342465753425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126.15342465753425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126.15342465753425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126.15342465753425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126.15342465753425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126.15342465753425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126.15342465753425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126.15342465753425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126.15342465753425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126.15342465753425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126.15342465753425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126.15342465753425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126.15342465753425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126.15342465753425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126.15342465753425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126.15342465753425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126.15342465753425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126.15342465753425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126.15342465753425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126.15342465753425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126.15342465753425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126.15342465753425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126.15342465753425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126.15342465753425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126.15342465753425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126.15342465753425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126.15342465753425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126.15342465753425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126.15342465753425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126.15342465753425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126.15342465753425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126.15342465753425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126.15342465753425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126.15342465753425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126.15342465753425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126.15342465753425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126.15342465753425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126.15342465753425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126.15342465753425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126.15342465753425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126.15342465753425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126.15342465753425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126.15342465753425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126.15342465753425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126.15342465753425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126.15342465753425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126.15342465753425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126.15342465753425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126.15342465753425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126.15342465753425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126.15342465753425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126.15342465753425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126.15342465753425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126.15342465753425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126.15342465753425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126.15342465753425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126.15342465753425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126.15342465753425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126.15342465753425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126.15342465753425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126.15342465753425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126.15342465753425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126.15342465753425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126.15342465753425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126.15342465753425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126.15342465753425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126.15342465753425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126.15342465753425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126.15342465753425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126.15342465753425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126.15342465753425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126.15342465753425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126.15342465753425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126.15342465753425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126.15342465753425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126.15342465753425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126.15342465753425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126.15342465753425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126.15342465753425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126.15342465753425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126.15342465753425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126.15342465753425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126.15342465753425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126.15342465753425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126.15342465753425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126.15342465753425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126.15342465753425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126.15342465753425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126.15342465753425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126.15342465753425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126.15342465753425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126.15342465753425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126.15342465753425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126.15342465753425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126.15342465753425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126.15342465753425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126.15342465753425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126.15342465753425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126.15342465753425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126.15342465753425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126.15342465753425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126.15342465753425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126.15342465753425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126.15342465753425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126.15342465753425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126.15342465753425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126.15342465753425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126.15342465753425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126.15342465753425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126.15342465753425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126.15342465753425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126.15342465753425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126.15342465753425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126.15342465753425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126.15342465753425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126.15342465753425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126.15342465753425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126.15342465753425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126.15342465753425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126.15342465753425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126.15342465753425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126.15342465753425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126.15342465753425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126.15342465753425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126.15342465753425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126.15342465753425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126.15342465753425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126.15342465753425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126.15342465753425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126.15342465753425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126.15342465753425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126.15342465753425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126.15342465753425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126.15342465753425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126.15342465753425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126.15342465753425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126.15342465753425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126.15342465753425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126.15342465753425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126.15342465753425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126.15342465753425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126.15342465753425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126.15342465753425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126.15342465753425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126.15342465753425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126.15342465753425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126.15342465753425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126.15342465753425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126.15342465753425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126.15342465753425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126.15342465753425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126.15342465753425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126.15342465753425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126.15342465753425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126.15342465753425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126.15342465753425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126.15342465753425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126.15342465753425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126.15342465753425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126.15342465753425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126.15342465753425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126.15342465753425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126.15342465753425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126.15342465753425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126.15342465753425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126.15342465753425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126.15342465753425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126.15342465753425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126.15342465753425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126.15342465753425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126.15342465753425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126.15342465753425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126.15342465753425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126.15342465753425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126.15342465753425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126.15342465753425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126.15342465753425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126.15342465753425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126.15342465753425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126.15342465753425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126.15342465753425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126.15342465753425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126.15342465753425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126.15342465753425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126.15342465753425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126.15342465753425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126.15342465753425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126.15342465753425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126.15342465753425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126.15342465753425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126.15342465753425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126.15342465753425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126.15342465753425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126.15342465753425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126.15342465753425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126.15342465753425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126.15342465753425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126.15342465753425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126.15342465753425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126.15342465753425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126.15342465753425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126.15342465753425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126.15342465753425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126.15342465753425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126.15342465753425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126.15342465753425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126.15342465753425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126.15342465753425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126.15342465753425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126.15342465753425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126.15342465753425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126.15342465753425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126.15342465753425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126.15342465753425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126.15342465753425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126.15342465753425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126.15342465753425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126.15342465753425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126.15342465753425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126.15342465753425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126.15342465753425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126.15342465753425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126.15342465753425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126.15342465753425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126.15342465753425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126.15342465753425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126.15342465753425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126.15342465753425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126.15342465753425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126.15342465753425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126.15342465753425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126.15342465753425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126.15342465753425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126.15342465753425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126.15342465753425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126.15342465753425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126.15342465753425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126.15342465753425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126.15342465753425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126.15342465753425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126.15342465753425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126.15342465753425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126.15342465753425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126.15342465753425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126.15342465753425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126.15342465753425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126.15342465753425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126.15342465753425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126.15342465753425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126.15342465753425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126.15342465753425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126.15342465753425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126.15342465753425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126.15342465753425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126.15342465753425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126.15342465753425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126.15342465753425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126.15342465753425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126.15342465753425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126.15342465753425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126.15342465753425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126.15342465753425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126.15342465753425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126.15342465753425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126.15342465753425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126.15342465753425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126.15342465753425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126.15342465753425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126.15342465753425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126.15342465753425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126.15342465753425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126.15342465753425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126.15342465753425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126.15342465753425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126.15342465753425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126.15342465753425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126.15342465753425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126.15342465753425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126.15342465753425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126.15342465753425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126.15342465753425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126.15342465753425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126.15342465753425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126.15342465753425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126.15342465753425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126.15342465753425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126.15342465753425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126.15342465753425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126.15342465753425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126.15342465753425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126.15342465753425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126.15342465753425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126.15342465753425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126.15342465753425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126.15342465753425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126.15342465753425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126.15342465753425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126.15342465753425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126.15342465753425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126.15342465753425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126.15342465753425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126.15342465753425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126.15342465753425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126.15342465753425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126.15342465753425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126.15342465753425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126.15342465753425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126.15342465753425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126.15342465753425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126.15342465753425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126.15342465753425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126.15342465753425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126.15342465753425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126.15342465753425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126.15342465753425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126.15342465753425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126.15342465753425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126.15342465753425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126.15342465753425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126.15342465753425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126.15342465753425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126.15342465753425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126.15342465753425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126.15342465753425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126.15342465753425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126.15342465753425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126.15342465753425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126.15342465753425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126.15342465753425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126.15342465753425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126.15342465753425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126.15342465753425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126.15342465753425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126.15342465753425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126.15342465753425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126.15342465753425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126.15342465753425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126.15342465753425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126.15342465753425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126.15342465753425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126.15342465753425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126.15342465753425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126.15342465753425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126.15342465753425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126.15342465753425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126.15342465753425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126.15342465753425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126.15342465753425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126.15342465753425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126.15342465753425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126.15342465753425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126.15342465753425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126.15342465753425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126.15342465753425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126.15342465753425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126.15342465753425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126.15342465753425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126.15342465753425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126.15342465753425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126.15342465753425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126.15342465753425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126.15342465753425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126.15342465753425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126.15342465753425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126.15342465753425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126.15342465753425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126.15342465753425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126.15342465753425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126.15342465753425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126.15342465753425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126.15342465753425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126.15342465753425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126.15342465753425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126.15342465753425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126.15342465753425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126.15342465753425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126.15342465753425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126.15342465753425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126.15342465753425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126.15342465753425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126.15342465753425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126.15342465753425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126.15342465753425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126.15342465753425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126.15342465753425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126.15342465753425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126.15342465753425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126.15342465753425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126.15342465753425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126.15342465753425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126.15342465753425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126.15342465753425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126.15342465753425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126.15342465753425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126.15342465753425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126.15342465753425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126.15342465753425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126.15342465753425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126.15342465753425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126.15342465753425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126.15342465753425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126.15342465753425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126.15342465753425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126.15342465753425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126.15342465753425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126.15342465753425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126.15342465753425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126.15342465753425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126.15342465753425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126.15342465753425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126.15342465753425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126.15342465753425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126.15342465753425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126.15342465753425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126.15342465753425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126.15342465753425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126.15342465753425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126.15342465753425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126.15342465753425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126.15342465753425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126.15342465753425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126.15342465753425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126.15342465753425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126.15342465753425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126.15342465753425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126.15342465753425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126.15342465753425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126.15342465753425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126.15342465753425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126.15342465753425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126.15342465753425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126.15342465753425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126.15342465753425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126.15342465753425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126.15342465753425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126.15342465753425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126.15342465753425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126.15342465753425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126.15342465753425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126.15342465753425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126.15342465753425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126.15342465753425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126.15342465753425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126.15342465753425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126.15342465753425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126.15342465753425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126.15342465753425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126.15342465753425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126.15342465753425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126.15342465753425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126.15342465753425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126.15342465753425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126.15342465753425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126.15342465753425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126.15342465753425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126.15342465753425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126.15342465753425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126.15342465753425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126.15342465753425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126.15342465753425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126.15342465753425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126.15342465753425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126.15342465753425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126.15342465753425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126.15342465753425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126.15342465753425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126.15342465753425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126.15342465753425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126.15342465753425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126.15342465753425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126.15342465753425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126.15342465753425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126.15342465753425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126.15342465753425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126.15342465753425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126.15342465753425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126.15342465753425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126.15342465753425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126.15342465753425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126.15342465753425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126.15342465753425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126.15342465753425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126.15342465753425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126.15342465753425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126.15342465753425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126.15342465753425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126.15342465753425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126.15342465753425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126.15342465753425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126.15342465753425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126.15342465753425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126.15342465753425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126.15342465753425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126.15342465753425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126.15342465753425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126.15342465753425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126.15342465753425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126.15342465753425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126.15342465753425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126.15342465753425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126.15342465753425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126.15342465753425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126.15342465753425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126.15342465753425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126.15342465753425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126.15342465753425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126.15342465753425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126.15342465753425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126.15342465753425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126.15342465753425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126.15342465753425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126.15342465753425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126.15342465753425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126.15342465753425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126.15342465753425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126.15342465753425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126.15342465753425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126.15342465753425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126.15342465753425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126.15342465753425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126.15342465753425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126.15342465753425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126.15342465753425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126.15342465753425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126.15342465753425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126.15342465753425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126.15342465753425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126.15342465753425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126.15342465753425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126.15342465753425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126.15342465753425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126.15342465753425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126.15342465753425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126.15342465753425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126.15342465753425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126.15342465753425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126.15342465753425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126.15342465753425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126.15342465753425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126.15342465753425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126.15342465753425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126.15342465753425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126.15342465753425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126.15342465753425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126.15342465753425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126.15342465753425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126.15342465753425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126.15342465753425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126.15342465753425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126.15342465753425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126.15342465753425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126.15342465753425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126.15342465753425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126.15342465753425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126.15342465753425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126.15342465753425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126.15342465753425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126.15342465753425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126.15342465753425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126.15342465753425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126.15342465753425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126.15342465753425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126.15342465753425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126.15342465753425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126.15342465753425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126.15342465753425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126.15342465753425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126.15342465753425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126.15342465753425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126.15342465753425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126.15342465753425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126.15342465753425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126.15342465753425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126.15342465753425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126.15342465753425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126.15342465753425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126.15342465753425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126.15342465753425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126.15342465753425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126.15342465753425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126.15342465753425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126.15342465753425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126.15342465753425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126.15342465753425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126.15342465753425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126.15342465753425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126.15342465753425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126.15342465753425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126.15342465753425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126.15342465753425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126.15342465753425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126.15342465753425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126.15342465753425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126.15342465753425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126.15342465753425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126.15342465753425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126.15342465753425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126.15342465753425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126.15342465753425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126.15342465753425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126.15342465753425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126.15342465753425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126.15342465753425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126.15342465753425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126.15342465753425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126.15342465753425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126.15342465753425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126.15342465753425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126.15342465753425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126.15342465753425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126.15342465753425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126.15342465753425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126.15342465753425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126.15342465753425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126.15342465753425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126.15342465753425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126.15342465753425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126.15342465753425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126.15342465753425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126.15342465753425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126.15342465753425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126.15342465753425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126.15342465753425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126.15342465753425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126.15342465753425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126.15342465753425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126.15342465753425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126.15342465753425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126.15342465753425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126.15342465753425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126.15342465753425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126.15342465753425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126.15342465753425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126.15342465753425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126.15342465753425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126.15342465753425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126.15342465753425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126.15342465753425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126.15342465753425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126.15342465753425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126.15342465753425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126.15342465753425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126.15342465753425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126.15342465753425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126.15342465753425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126.15342465753425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126.15342465753425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126.15342465753425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126.15342465753425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126.15342465753425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126.15342465753425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126.15342465753425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126.15342465753425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126.15342465753425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126.15342465753425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126.15342465753425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126.15342465753425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126.15342465753425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126.15342465753425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126.15342465753425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126.15342465753425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126.15342465753425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126.15342465753425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126.15342465753425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126.15342465753425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126.15342465753425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126.15342465753425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126.15342465753425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126.15342465753425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126.15342465753425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126.15342465753425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126.15342465753425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126.15342465753425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126.15342465753425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126.15342465753425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126.15342465753425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126.15342465753425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126.15342465753425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126.15342465753425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126.15342465753425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126.15342465753425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126.15342465753425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126.15342465753425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126.15342465753425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126.15342465753425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126.15342465753425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126.15342465753425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126.15342465753425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126.15342465753425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126.15342465753425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126.15342465753425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126.15342465753425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126.15342465753425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126.15342465753425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126.15342465753425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126.15342465753425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126.15342465753425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126.15342465753425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126.15342465753425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126.15342465753425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126.15342465753425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126.15342465753425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126.15342465753425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126.15342465753425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126.15342465753425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126.15342465753425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126.15342465753425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126.15342465753425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126.15342465753425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126.15342465753425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126.15342465753425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126.15342465753425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126.15342465753425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126.15342465753425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126.15342465753425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126.15342465753425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126.15342465753425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126.15342465753425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126.15342465753425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126.15342465753425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126.15342465753425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126.15342465753425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126.15342465753425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126.15342465753425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126.15342465753425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126.15342465753425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126.15342465753425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126.15342465753425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126.15342465753425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126.15342465753425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126.15342465753425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126.15342465753425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126.15342465753425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126.15342465753425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126.15342465753425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126.15342465753425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126.15342465753425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126.15342465753425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126.15342465753425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126.15342465753425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126.15342465753425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126.15342465753425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126.15342465753425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126.15342465753425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126.15342465753425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126.15342465753425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126.15342465753425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126.15342465753425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126.15342465753425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126.15342465753425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126.15342465753425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126.15342465753425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126.15342465753425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126.15342465753425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126.15342465753425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126.15342465753425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126.15342465753425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126.15342465753425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126.15342465753425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126.15342465753425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126.15342465753425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126.15342465753425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126.15342465753425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126.15342465753425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126.15342465753425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126.15342465753425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126.15342465753425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126.15342465753425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126.15342465753425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126.15342465753425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126.15342465753425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126.15342465753425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126.15342465753425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126.15342465753425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126.15342465753425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126.15342465753425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126.15342465753425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126.15342465753425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126.15342465753425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126.15342465753425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126.15342465753425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126.15342465753425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126.15342465753425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126.15342465753425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126.15342465753425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126.15342465753425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126.15342465753425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126.15342465753425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126.15342465753425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126.15342465753425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126.15342465753425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126.15342465753425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126.15342465753425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126.15342465753425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126.15342465753425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126.15342465753425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126.15342465753425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126.15342465753425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126.15342465753425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126.15342465753425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126.15342465753425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126.15342465753425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126.15342465753425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126.15342465753425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126.15342465753425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126.15342465753425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126.15342465753425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126.15342465753425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126.15342465753425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126.15342465753425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126.15342465753425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126.15342465753425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126.15342465753425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126.15342465753425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126.15342465753425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126.15342465753425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126.15342465753425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126.15342465753425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126.15342465753425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126.15342465753425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126.15342465753425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126.15342465753425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126.15342465753425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126.15342465753425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126.15342465753425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126.15342465753425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126.15342465753425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126.15342465753425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126.15342465753425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126.15342465753425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126.15342465753425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126.15342465753425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126.15342465753425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126.15342465753425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126.15342465753425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126.15342465753425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126.15342465753425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126.15342465753425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126.15342465753425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126.15342465753425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126.15342465753425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126.15342465753425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126.15342465753425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126.15342465753425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126.15342465753425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126.15342465753425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126.15342465753425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126.15342465753425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126.15342465753425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126.15342465753425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126.15342465753425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126.15342465753425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126.15342465753425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126.15342465753425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126.15342465753425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126.15342465753425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126.15342465753425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126.15342465753425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126.15342465753425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126.15342465753425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126.15342465753425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126.15342465753425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126.15342465753425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126.15342465753425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126.15342465753425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126.15342465753425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126.15342465753425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126.15342465753425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126.15342465753425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126.15342465753425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126.15342465753425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126.15342465753425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126.15342465753425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126.15342465753425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126.15342465753425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126.15342465753425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126.15342465753425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126.15342465753425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126.15342465753425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126.15342465753425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126.15342465753425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126.15342465753425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126.15342465753425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126.15342465753425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126.15342465753425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126.15342465753425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126.15342465753425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126.15342465753425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126.15342465753425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126.15342465753425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126.15342465753425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126.15342465753425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126.15342465753425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126.15342465753425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126.15342465753425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126.15342465753425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126.15342465753425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126.15342465753425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126.15342465753425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126.15342465753425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126.15342465753425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126.15342465753425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126.15342465753425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126.15342465753425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126.15342465753425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126.15342465753425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126.15342465753425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126.15342465753425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126.15342465753425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126.15342465753425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126.15342465753425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126.15342465753425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126.15342465753425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126.15342465753425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126.15342465753425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126.15342465753425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126.15342465753425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126.15342465753425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126.15342465753425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126.15342465753425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126.15342465753425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126.15342465753425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126.15342465753425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126.15342465753425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126.15342465753425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126.15342465753425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126.15342465753425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126.15342465753425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126.15342465753425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126.15342465753425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126.15342465753425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126.15342465753425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126.15342465753425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126.15342465753425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126.15342465753425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126.15342465753425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126.15342465753425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126.15342465753425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126.15342465753425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126.15342465753425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126.15342465753425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126.15342465753425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126.15342465753425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126.15342465753425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126.15342465753425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126.15342465753425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126.15342465753425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126.15342465753425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126.15342465753425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126.15342465753425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126.15342465753425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126.15342465753425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126.15342465753425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126.15342465753425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126.15342465753425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126.15342465753425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126.15342465753425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126.15342465753425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126.15342465753425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126.15342465753425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126.15342465753425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126.15342465753425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126.15342465753425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126.15342465753425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126.15342465753425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126.15342465753425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126.15342465753425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126.15342465753425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126.15342465753425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126.15342465753425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126.15342465753425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126.15342465753425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126.15342465753425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126.15342465753425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126.15342465753425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126.15342465753425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126.15342465753425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126.15342465753425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126.15342465753425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126.15342465753425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126.15342465753425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126.15342465753425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126.15342465753425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126.15342465753425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126.15342465753425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126.15342465753425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126.15342465753425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126.15342465753425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126.15342465753425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126.15342465753425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126.15342465753425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126.15342465753425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126.15342465753425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126.15342465753425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126.15342465753425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126.15342465753425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126.15342465753425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126.15342465753425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126.15342465753425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126.15342465753425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126.15342465753425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126.15342465753425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126.15342465753425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126.15342465753425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126.15342465753425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126.15342465753425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126.15342465753425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126.15342465753425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126.15342465753425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126.15342465753425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126.15342465753425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126.15342465753425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126.15342465753425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126.15342465753425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126.15342465753425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126.15342465753425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126.15342465753425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126.15342465753425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126.15342465753425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126.15342465753425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126.15342465753425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126.15342465753425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126.15342465753425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126.15342465753425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126.15342465753425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126.15342465753425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126.15342465753425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126.15342465753425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126.15342465753425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126.15342465753425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126.15342465753425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126.15342465753425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126.15342465753425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126.15342465753425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126.15342465753425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126.15342465753425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126.15342465753425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126.15342465753425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126.15342465753425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126.15342465753425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126.15342465753425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126.15342465753425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126.15342465753425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126.15342465753425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126.15342465753425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126.15342465753425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126.15342465753425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126.15342465753425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126.15342465753425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126.15342465753425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126.15342465753425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126.15342465753425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126.15342465753425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126.15342465753425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126.15342465753425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126.15342465753425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126.15342465753425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126.15342465753425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126.15342465753425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126.15342465753425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126.15342465753425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126.15342465753425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126.15342465753425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126.15342465753425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126.15342465753425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126.15342465753425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126.15342465753425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126.15342465753425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126.15342465753425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126.15342465753425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126.15342465753425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126.15342465753425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126.15342465753425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126.15342465753425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126.15342465753425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126.15342465753425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126.15342465753425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126.15342465753425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126.15342465753425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126.15342465753425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126.15342465753425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126.15342465753425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126.15342465753425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126.15342465753425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126.15342465753425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126.15342465753425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126.15342465753425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126.15342465753425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126.15342465753425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126.15342465753425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126.15342465753425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126.15342465753425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126.15342465753425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126.15342465753425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126.15342465753425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126.15342465753425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126.15342465753425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126.15342465753425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126.15342465753425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126.15342465753425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126.15342465753425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126.15342465753425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126.15342465753425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126.15342465753425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126.15342465753425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126.15342465753425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126.15342465753425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126.15342465753425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126.15342465753425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126.15342465753425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126.15342465753425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126.15342465753425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126.15342465753425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126.15342465753425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126.15342465753425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126.15342465753425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126.15342465753425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126.15342465753425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126.15342465753425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126.15342465753425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126.15342465753425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126.15342465753425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126.15342465753425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126.15342465753425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126.15342465753425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126.15342465753425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126.15342465753425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126.15342465753425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126.15342465753425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126.15342465753425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126.15342465753425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126.15342465753425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126.15342465753425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126.15342465753425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126.15342465753425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126.15342465753425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126.15342465753425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126.15342465753425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126.15342465753425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126.15342465753425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126.15342465753425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126.15342465753425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126.15342465753425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126.15342465753425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126.15342465753425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126.15342465753425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126.15342465753425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126.15342465753425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126.15342465753425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126.15342465753425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126.15342465753425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126.15342465753425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126.15342465753425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126.15342465753425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126.15342465753425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126.15342465753425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126.15342465753425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126.15342465753425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126.15342465753425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126.15342465753425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126.15342465753425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126.15342465753425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126.15342465753425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126.15342465753425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126.15342465753425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126.15342465753425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126.15342465753425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126.15342465753425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126.15342465753425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126.15342465753425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126.15342465753425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126.15342465753425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126.15342465753425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126.15342465753425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126.15342465753425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126.15342465753425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126.15342465753425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126.15342465753425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126.15342465753425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126.15342465753425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126.15342465753425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126.15342465753425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126.15342465753425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126.15342465753425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126.15342465753425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126.15342465753425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126.15342465753425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126.15342465753425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126.15342465753425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126.15342465753425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126.15342465753425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126.15342465753425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126.15342465753425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126.15342465753425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126.15342465753425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126.15342465753425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126.15342465753425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126.15342465753425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126.15342465753425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126.15342465753425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126.15342465753425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126.15342465753425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126.15342465753425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126.15342465753425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126.15342465753425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126.15342465753425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126.15342465753425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126.15342465753425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126.15342465753425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126.15342465753425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126.15342465753425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126.15342465753425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126.15342465753425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126.15342465753425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126.15342465753425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126.15342465753425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126.15342465753425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126.15342465753425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126.15342465753425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126.15342465753425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126.15342465753425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126.15342465753425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126.15342465753425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126.15342465753425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126.15342465753425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126.15342465753425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126.15342465753425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126.15342465753425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126.15342465753425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126.15342465753425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126.15342465753425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126.15342465753425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126.15342465753425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126.15342465753425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126.15342465753425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126.15342465753425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126.15342465753425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126.15342465753425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126.15342465753425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126.15342465753425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126.15342465753425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126.15342465753425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126.15342465753425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126.15342465753425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126.15342465753425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126.15342465753425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126.15342465753425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126.15342465753425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126.15342465753425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126.15342465753425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126.15342465753425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126.15342465753425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126.15342465753425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126.15342465753425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126.15342465753425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126.15342465753425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126.15342465753425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126.15342465753425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126.15342465753425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126.15342465753425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126.15342465753425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126.15342465753425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126.15342465753425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126.15342465753425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126.15342465753425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126.15342465753425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126.15342465753425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126.15342465753425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126.15342465753425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126.15342465753425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126.15342465753425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126.15342465753425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126.15342465753425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126.15342465753425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126.15342465753425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126.15342465753425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126.15342465753425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126.15342465753425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126.15342465753425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126.15342465753425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126.15342465753425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126.15342465753425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126.15342465753425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126.15342465753425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126.15342465753425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126.15342465753425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126.15342465753425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126.15342465753425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126.15342465753425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126.15342465753425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126.15342465753425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126.15342465753425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126.15342465753425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126.15342465753425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126.15342465753425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126.15342465753425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126.15342465753425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126.15342465753425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126.15342465753425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126.15342465753425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126.15342465753425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126.15342465753425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126.15342465753425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126.15342465753425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126.15342465753425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126.15342465753425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126.15342465753425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126.15342465753425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126.15342465753425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126.15342465753425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126.15342465753425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126.15342465753425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126.15342465753425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126.15342465753425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126.15342465753425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126.15342465753425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126.15342465753425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126.15342465753425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126.15342465753425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126.15342465753425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126.15342465753425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126.15342465753425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126.15342465753425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126.15342465753425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126.15342465753425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126.15342465753425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126.15342465753425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126.15342465753425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126.15342465753425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126.15342465753425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126.15342465753425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126.15342465753425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126.15342465753425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126.15342465753425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126.15342465753425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126.15342465753425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126.15342465753425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126.15342465753425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126.15342465753425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126.15342465753425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126.15342465753425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126.15342465753425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126.15342465753425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126.15342465753425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126.15342465753425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126.15342465753425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126.15342465753425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126.15342465753425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126.15342465753425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126.15342465753425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126.15342465753425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126.15342465753425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126.15342465753425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126.15342465753425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126.15342465753425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126.15342465753425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126.15342465753425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126.15342465753425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126.15342465753425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126.15342465753425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126.15342465753425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126.15342465753425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126.15342465753425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126.15342465753425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126.15342465753425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126.15342465753425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126.15342465753425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126.15342465753425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126.15342465753425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126.15342465753425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126.15342465753425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126.15342465753425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126.15342465753425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126.15342465753425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126.15342465753425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126.15342465753425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126.15342465753425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126.15342465753425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126.15342465753425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126.15342465753425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126.15342465753425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126.15342465753425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126.15342465753425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126.15342465753425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126.15342465753425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126.15342465753425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126.15342465753425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126.15342465753425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126.15342465753425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126.15342465753425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126.15342465753425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126.15342465753425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126.15342465753425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126.15342465753425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126.15342465753425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126.15342465753425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126.15342465753425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126.15342465753425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126.15342465753425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126.15342465753425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126.15342465753425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126.15342465753425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126.15342465753425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126.15342465753425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126.15342465753425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126.15342465753425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126.15342465753425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126.15342465753425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126.15342465753425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126.15342465753425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126.15342465753425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126.15342465753425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126.15342465753425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126.15342465753425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126.15342465753425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126.15342465753425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126.15342465753425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126.15342465753425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126.15342465753425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126.15342465753425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126.15342465753425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126.15342465753425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126.15342465753425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126.15342465753425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126.15342465753425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126.15342465753425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126.15342465753425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126.15342465753425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126.15342465753425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126.15342465753425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126.15342465753425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126.15342465753425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126.15342465753425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126.15342465753425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126.15342465753425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126.15342465753425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126.15342465753425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126.15342465753425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126.15342465753425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126.15342465753425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126.15342465753425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126.15342465753425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126.15342465753425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126.15342465753425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126.15342465753425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126.15342465753425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126.15342465753425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126.15342465753425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126.15342465753425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126.15342465753425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126.15342465753425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126.15342465753425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126.15342465753425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126.15342465753425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126.15342465753425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126.15342465753425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126.15342465753425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126.15342465753425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126.15342465753425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126.15342465753425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126.15342465753425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126.15342465753425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126.15342465753425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126.15342465753425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126.15342465753425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126.15342465753425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126.15342465753425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126.15342465753425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126.15342465753425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126.15342465753425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126.15342465753425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126.15342465753425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126.15342465753425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126.15342465753425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126.15342465753425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126.15342465753425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126.15342465753425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126.15342465753425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126.15342465753425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126.15342465753425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126.15342465753425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126.15342465753425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126.15342465753425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126.15342465753425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126.15342465753425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126.15342465753425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126.15342465753425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126.15342465753425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126.15342465753425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126.15342465753425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126.15342465753425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126.15342465753425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126.15342465753425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126.15342465753425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126.15342465753425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126.15342465753425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126.15342465753425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126.15342465753425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126.15342465753425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126.15342465753425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126.15342465753425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126.15342465753425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126.15342465753425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126.15342465753425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126.15342465753425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126.15342465753425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126.15342465753425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126.15342465753425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126.15342465753425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126.15342465753425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126.15342465753425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126.15342465753425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126.15342465753425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126.15342465753425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126.15342465753425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126.15342465753425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126.15342465753425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126.15342465753425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126.15342465753425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126.15342465753425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126.15342465753425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126.15342465753425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126.15342465753425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126.15342465753425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126.15342465753425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126.15342465753425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126.15342465753425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126.15342465753425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126.15342465753425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126.15342465753425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126.15342465753425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126.15342465753425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126.15342465753425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126.15342465753425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126.15342465753425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126.15342465753425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126.15342465753425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126.15342465753425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126.15342465753425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126.15342465753425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126.15342465753425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126.15342465753425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126.15342465753425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126.15342465753425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126.15342465753425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126.15342465753425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126.15342465753425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126.15342465753425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126.15342465753425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126.15342465753425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126.15342465753425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126.15342465753425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126.15342465753425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126.15342465753425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126.15342465753425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126.15342465753425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126.15342465753425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126.15342465753425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126.15342465753425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126.15342465753425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126.15342465753425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126.15342465753425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126.15342465753425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126.15342465753425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126.15342465753425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126.15342465753425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126.15342465753425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126.15342465753425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126.15342465753425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126.15342465753425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126.15342465753425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126.15342465753425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126.15342465753425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126.15342465753425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126.15342465753425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126.15342465753425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126.15342465753425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126.15342465753425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126.15342465753425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126.15342465753425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126.15342465753425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126.15342465753425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126.15342465753425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126.15342465753425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126.15342465753425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126.15342465753425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126.15342465753425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126.15342465753425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126.15342465753425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126.15342465753425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126.15342465753425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126.15342465753425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126.15342465753425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126.15342465753425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126.15342465753425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126.15342465753425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126.15342465753425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126.15342465753425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126.15342465753425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126.15342465753425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126.15342465753425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126.15342465753425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126.15342465753425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126.15342465753425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126.15342465753425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126.15342465753425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126.15342465753425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126.15342465753425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126.15342465753425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126.15342465753425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126.15342465753425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126.15342465753425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126.15342465753425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126.15342465753425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126.15342465753425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126.15342465753425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126.15342465753425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126.15342465753425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126.15342465753425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126.15342465753425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126.15342465753425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126.15342465753425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126.15342465753425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126.15342465753425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126.15342465753425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126.15342465753425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126.15342465753425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126.15342465753425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126.15342465753425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126.15342465753425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126.15342465753425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126.15342465753425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126.15342465753425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126.15342465753425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126.15342465753425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126.15342465753425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126.15342465753425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126.15342465753425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126.15342465753425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126.15342465753425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126.15342465753425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126.15342465753425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126.15342465753425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126.15342465753425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126.15342465753425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126.15342465753425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126.15342465753425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126.15342465753425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126.15342465753425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126.15342465753425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126.15342465753425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126.15342465753425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126.15342465753425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126.15342465753425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126.15342465753425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126.15342465753425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126.15342465753425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126.15342465753425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126.15342465753425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126.15342465753425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126.15342465753425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126.15342465753425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126.15342465753425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126.15342465753425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126.15342465753425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126.15342465753425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126.15342465753425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126.15342465753425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126.15342465753425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126.15342465753425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126.15342465753425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126.15342465753425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126.15342465753425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126.15342465753425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126.15342465753425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126.15342465753425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126.15342465753425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126.15342465753425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126.15342465753425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126.15342465753425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126.15342465753425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126.15342465753425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126.15342465753425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126.15342465753425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126.15342465753425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126.15342465753425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126.15342465753425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126.15342465753425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126.15342465753425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126.15342465753425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126.15342465753425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126.15342465753425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126.15342465753425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126.15342465753425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126.15342465753425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126.15342465753425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126.15342465753425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126.15342465753425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126.15342465753425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126.15342465753425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126.15342465753425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126.15342465753425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126.15342465753425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126.15342465753425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126.15342465753425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126.15342465753425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126.15342465753425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126.15342465753425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126.15342465753425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126.15342465753425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126.15342465753425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126.15342465753425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126.15342465753425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126.15342465753425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126.15342465753425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126.15342465753425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126.15342465753425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126.15342465753425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126.15342465753425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126.15342465753425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126.15342465753425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126.15342465753425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126.15342465753425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126.15342465753425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126.15342465753425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126.15342465753425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126.15342465753425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126.15342465753425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126.15342465753425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126.15342465753425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126.15342465753425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126.15342465753425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126.15342465753425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126.15342465753425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126.15342465753425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126.15342465753425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126.15342465753425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126.15342465753425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126.15342465753425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126.15342465753425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126.15342465753425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126.15342465753425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126.15342465753425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126.15342465753425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126.15342465753425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126.15342465753425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126.15342465753425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126.15342465753425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126.15342465753425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126.15342465753425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126.15342465753425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126.15342465753425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126.15342465753425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126.15342465753425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126.15342465753425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126.15342465753425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126.15342465753425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126.15342465753425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126.15342465753425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126.15342465753425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126.15342465753425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126.15342465753425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126.15342465753425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126.15342465753425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126.15342465753425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126.15342465753425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126.15342465753425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126.15342465753425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126.15342465753425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126.15342465753425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126.15342465753425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126.15342465753425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126.15342465753425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126.15342465753425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126.15342465753425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126.15342465753425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126.15342465753425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126.15342465753425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126.15342465753425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126.15342465753425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126.15342465753425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126.15342465753425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126.15342465753425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126.15342465753425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126.15342465753425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126.15342465753425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126.15342465753425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126.15342465753425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126.15342465753425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126.15342465753425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126.15342465753425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126.15342465753425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126.15342465753425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126.15342465753425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126.15342465753425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126.15342465753425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126.15342465753425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126.15342465753425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126.15342465753425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126.15342465753425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126.15342465753425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126.15342465753425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126.15342465753425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126.15342465753425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126.15342465753425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126.15342465753425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126.15342465753425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126.15342465753425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126.15342465753425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126.15342465753425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126.15342465753425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126.15342465753425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126.15342465753425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126.15342465753425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126.15342465753425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126.15342465753425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126.15342465753425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126.15342465753425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126.15342465753425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126.15342465753425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126.15342465753425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126.15342465753425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126.15342465753425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126.15342465753425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126.15342465753425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126.15342465753425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126.15342465753425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126.15342465753425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126.15342465753425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126.15342465753425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126.15342465753425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126.15342465753425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126.15342465753425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126.15342465753425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126.15342465753425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126.15342465753425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126.15342465753425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126.15342465753425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126.15342465753425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126.15342465753425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126.15342465753425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126.15342465753425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126.15342465753425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126.15342465753425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126.15342465753425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126.15342465753425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126.15342465753425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126.15342465753425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126.15342465753425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126.15342465753425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126.15342465753425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126.15342465753425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126.15342465753425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126.15342465753425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126.15342465753425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126.15342465753425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126.15342465753425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126.15342465753425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126.15342465753425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126.15342465753425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126.15342465753425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126.15342465753425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126.15342465753425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126.15342465753425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126.15342465753425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126.15342465753425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126.15342465753425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126.15342465753425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126.15342465753425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126.15342465753425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126.15342465753425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126.15342465753425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126.15342465753425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126.15342465753425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126.15342465753425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126.15342465753425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126.15342465753425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126.15342465753425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126.15342465753425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126.15342465753425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126.15342465753425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126.15342465753425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126.15342465753425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126.15342465753425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126.15342465753425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126.15342465753425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126.15342465753425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126.15342465753425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126.15342465753425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126.15342465753425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126.15342465753425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126.15342465753425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126.15342465753425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126.15342465753425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126.15342465753425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126.15342465753425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126.15342465753425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126.15342465753425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126.15342465753425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126.15342465753425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126.15342465753425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126.15342465753425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126.15342465753425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126.15342465753425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126.15342465753425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126.15342465753425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126.15342465753425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126.15342465753425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126.15342465753425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126.15342465753425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126.15342465753425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126.15342465753425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126.15342465753425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126.15342465753425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126.15342465753425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126.15342465753425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126.15342465753425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126.15342465753425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126.15342465753425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126.15342465753425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126.15342465753425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126.15342465753425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126.15342465753425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126.15342465753425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126.15342465753425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126.15342465753425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126.15342465753425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126.15342465753425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126.15342465753425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126.15342465753425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126.15342465753425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126.15342465753425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126.15342465753425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126.15342465753425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126.15342465753425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126.15342465753425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126.15342465753425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126.15342465753425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126.15342465753425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126.15342465753425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126.15342465753425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126.15342465753425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126.15342465753425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126.15342465753425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126.15342465753425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126.15342465753425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126.15342465753425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126.15342465753425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126.15342465753425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126.15342465753425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126.15342465753425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126.15342465753425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126.15342465753425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126.15342465753425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126.15342465753425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126.15342465753425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126.15342465753425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126.15342465753425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126.15342465753425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126.15342465753425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126.15342465753425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126.15342465753425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126.15342465753425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126.15342465753425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126.15342465753425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126.15342465753425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126.15342465753425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126.15342465753425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126.15342465753425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126.15342465753425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126.15342465753425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126.15342465753425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126.15342465753425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126.15342465753425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126.15342465753425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126.15342465753425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126.15342465753425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126.15342465753425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126.15342465753425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126.15342465753425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126.15342465753425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126.15342465753425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126.15342465753425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126.15342465753425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126.15342465753425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126.15342465753425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126.15342465753425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126.15342465753425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126.15342465753425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126.15342465753425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126.15342465753425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126.15342465753425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126.15342465753425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126.15342465753425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126.15342465753425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126.15342465753425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126.15342465753425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126.15342465753425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126.15342465753425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126.15342465753425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126.15342465753425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126.15342465753425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126.15342465753425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126.15342465753425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126.15342465753425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126.15342465753425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126.15342465753425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126.15342465753425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126.15342465753425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126.15342465753425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126.15342465753425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126.15342465753425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126.15342465753425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126.15342465753425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126.15342465753425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126.15342465753425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126.15342465753425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126.15342465753425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126.15342465753425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126.15342465753425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126.15342465753425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126.15342465753425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126.15342465753425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126.15342465753425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126.15342465753425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126.15342465753425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126.15342465753425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126.15342465753425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126.15342465753425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126.15342465753425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126.15342465753425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126.15342465753425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126.15342465753425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126.15342465753425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126.15342465753425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126.15342465753425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126.15342465753425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126.15342465753425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126.15342465753425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126.15342465753425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126.15342465753425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126.15342465753425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126.15342465753425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126.15342465753425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126.15342465753425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126.15342465753425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126.15342465753425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126.15342465753425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126.15342465753425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126.15342465753425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126.15342465753425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126.15342465753425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126.15342465753425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126.15342465753425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126.15342465753425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126.15342465753425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126.15342465753425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126.15342465753425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126.15342465753425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126.15342465753425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126.15342465753425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126.15342465753425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126.15342465753425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126.15342465753425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126.15342465753425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126.15342465753425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126.15342465753425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126.15342465753425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126.15342465753425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126.15342465753425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126.15342465753425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126.15342465753425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126.15342465753425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126.15342465753425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126.15342465753425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126.15342465753425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126.15342465753425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126.15342465753425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126.15342465753425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126.15342465753425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126.15342465753425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126.15342465753425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126.15342465753425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126.15342465753425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126.15342465753425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126.15342465753425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126.15342465753425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126.15342465753425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126.15342465753425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126.15342465753425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126.15342465753425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126.15342465753425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126.15342465753425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126.15342465753425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126.15342465753425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126.15342465753425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126.15342465753425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126.15342465753425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126.15342465753425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126.15342465753425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126.15342465753425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126.15342465753425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126.15342465753425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126.15342465753425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126.15342465753425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126.15342465753425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126.15342465753425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126.15342465753425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126.15342465753425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126.15342465753425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126.15342465753425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126.15342465753425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126.15342465753425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126.15342465753425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126.15342465753425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126.15342465753425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126.15342465753425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126.15342465753425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126.15342465753425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126.15342465753425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126.15342465753425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126.15342465753425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126.15342465753425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126.15342465753425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126.15342465753425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126.15342465753425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126.15342465753425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126.15342465753425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126.15342465753425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126.15342465753425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126.15342465753425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126.15342465753425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126.15342465753425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126.15342465753425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126.15342465753425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126.15342465753425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126.15342465753425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126.15342465753425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126.15342465753425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126.15342465753425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126.15342465753425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126.15342465753425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126.15342465753425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126.15342465753425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126.15342465753425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126.15342465753425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126.15342465753425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126.15342465753425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126.15342465753425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126.15342465753425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126.15342465753425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126.15342465753425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126.15342465753425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126.15342465753425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126.15342465753425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126.15342465753425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126.15342465753425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126.15342465753425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126.15342465753425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126.15342465753425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126.15342465753425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126.15342465753425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126.15342465753425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126.15342465753425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126.15342465753425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126.15342465753425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126.15342465753425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126.15342465753425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126.15342465753425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126.15342465753425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126.15342465753425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126.15342465753425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126.15342465753425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126.15342465753425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126.15342465753425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126.15342465753425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126.15342465753425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126.15342465753425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126.15342465753425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126.15342465753425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126.15342465753425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126.15342465753425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126.15342465753425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126.15342465753425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126.15342465753425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126.15342465753425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126.15342465753425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126.15342465753425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126.15342465753425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126.15342465753425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126.15342465753425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126.15342465753425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126.15342465753425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126.15342465753425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126.15342465753425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126.15342465753425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126.15342465753425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126.15342465753425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126.15342465753425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126.15342465753425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126.15342465753425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126.15342465753425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126.15342465753425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126.15342465753425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126.15342465753425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126.15342465753425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126.15342465753425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126.15342465753425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126.15342465753425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126.15342465753425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126.15342465753425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126.15342465753425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126.15342465753425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126.15342465753425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126.15342465753425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126.15342465753425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126.15342465753425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126.15342465753425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126.15342465753425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126.15342465753425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126.15342465753425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126.15342465753425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126.15342465753425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126.15342465753425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126.15342465753425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126.15342465753425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126.15342465753425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126.15342465753425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126.15342465753425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126.15342465753425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126.15342465753425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126.15342465753425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126.15342465753425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126.15342465753425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126.15342465753425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126.15342465753425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126.15342465753425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126.15342465753425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126.15342465753425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126.15342465753425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126.15342465753425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126.15342465753425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126.15342465753425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126.15342465753425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126.15342465753425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126.15342465753425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126.15342465753425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126.15342465753425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126.15342465753425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126.15342465753425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126.15342465753425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126.15342465753425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126.15342465753425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126.15342465753425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126.15342465753425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126.15342465753425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126.15342465753425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126.15342465753425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126.15342465753425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126.15342465753425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126.15342465753425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126.15342465753425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126.15342465753425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126.15342465753425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126.15342465753425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126.15342465753425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126.15342465753425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126.15342465753425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126.15342465753425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126.15342465753425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126.15342465753425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126.15342465753425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126.15342465753425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126.15342465753425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126.15342465753425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126.15342465753425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126.15342465753425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126.15342465753425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126.15342465753425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126.15342465753425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126.15342465753425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126.15342465753425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126.15342465753425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126.15342465753425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126.15342465753425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126.15342465753425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126.15342465753425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126.15342465753425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126.15342465753425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126.15342465753425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126.15342465753425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126.15342465753425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126.15342465753425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126.15342465753425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126.15342465753425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126.15342465753425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126.15342465753425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126.15342465753425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126.15342465753425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126.15342465753425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126.15342465753425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126.15342465753425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126.15342465753425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126.15342465753425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126.15342465753425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126.15342465753425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126.15342465753425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126.15342465753425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126.15342465753425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126.15342465753425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126.15342465753425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126.15342465753425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126.15342465753425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126.15342465753425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126.15342465753425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126.15342465753425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126.15342465753425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126.15342465753425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126.15342465753425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126.15342465753425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126.15342465753425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126.15342465753425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126.15342465753425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126.15342465753425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126.15342465753425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126.15342465753425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126.15342465753425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126.15342465753425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126.15342465753425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126.15342465753425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126.15342465753425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126.15342465753425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126.15342465753425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126.15342465753425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126.15342465753425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126.15342465753425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126.15342465753425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126.15342465753425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126.15342465753425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126.15342465753425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126.15342465753425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126.15342465753425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126.15342465753425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126.15342465753425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126.15342465753425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126.15342465753425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126.15342465753425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126.15342465753425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126.15342465753425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126.15342465753425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126.15342465753425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126.15342465753425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126.15342465753425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126.15342465753425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126.15342465753425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126.15342465753425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126.15342465753425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126.15342465753425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126.15342465753425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126.15342465753425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126.15342465753425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126.15342465753425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126.15342465753425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126.15342465753425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126.15342465753425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126.15342465753425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126.15342465753425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126.15342465753425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126.15342465753425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126.15342465753425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126.15342465753425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126.15342465753425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126.15342465753425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126.15342465753425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126.15342465753425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126.15342465753425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126.15342465753425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126.15342465753425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126.15342465753425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126.15342465753425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126.15342465753425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126.15342465753425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126.15342465753425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126.15342465753425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126.15342465753425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126.15342465753425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126.15342465753425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126.15342465753425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126.15342465753425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126.15342465753425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126.15342465753425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126.15342465753425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126.15342465753425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126.15342465753425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126.15342465753425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126.15342465753425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126.15342465753425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126.15342465753425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126.15342465753425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126.15342465753425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126.15342465753425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126.15342465753425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126.15342465753425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126.15342465753425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126.15342465753425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126.15342465753425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126.15342465753425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126.15342465753425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126.15342465753425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126.15342465753425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126.15342465753425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126.15342465753425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126.15342465753425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126.15342465753425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126.15342465753425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126.15342465753425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126.15342465753425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126.15342465753425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126.15342465753425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126.15342465753425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126.15342465753425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766" zoomScale="80" zoomScaleNormal="80" workbookViewId="0">
      <selection activeCell="K2783" sqref="K2783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ADULTO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ADOLECENTE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ADULTO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ADULTO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ADULTO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ADOLECENTE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>
        <f t="shared" si="114"/>
        <v>3333</v>
      </c>
      <c r="C2736" s="122">
        <v>46036</v>
      </c>
      <c r="D2736" s="122">
        <f>YEAR(REGISTROS[[#This Row],[FECHA]])</f>
        <v>2026</v>
      </c>
      <c r="E2736" s="112">
        <f>MONTH(REGISTROS[[#This Row],[FECHA]])</f>
        <v>1</v>
      </c>
      <c r="F2736" t="s">
        <v>5367</v>
      </c>
      <c r="G2736" s="11" t="str">
        <f ca="1">VLOOKUP(EXAMENES!F2736,PACIENTE[[APELLIDO / NOMBRE]:[GRUPO ETARIO]],4,0)</f>
        <v>ADULTO</v>
      </c>
      <c r="H2736" s="10" t="s">
        <v>1777</v>
      </c>
      <c r="I2736" s="10" t="s">
        <v>20</v>
      </c>
      <c r="J2736" s="46">
        <f>VLOOKUP(REGISTROS[[#This Row],[TIPO DE EXAMEN ]],SERVICIOS[],2,0)</f>
        <v>10</v>
      </c>
      <c r="K2736" s="10" t="s">
        <v>67</v>
      </c>
      <c r="L2736" s="10">
        <v>1313947549</v>
      </c>
      <c r="M2736" s="10"/>
      <c r="N2736" s="10"/>
    </row>
    <row r="2737" spans="1:14" x14ac:dyDescent="0.25">
      <c r="A2737" s="110">
        <f t="shared" si="114"/>
        <v>2727</v>
      </c>
      <c r="B2737" s="45">
        <f t="shared" si="114"/>
        <v>3334</v>
      </c>
      <c r="C2737" s="122">
        <v>46036</v>
      </c>
      <c r="D2737" s="122">
        <f>YEAR(REGISTROS[[#This Row],[FECHA]])</f>
        <v>2026</v>
      </c>
      <c r="E2737" s="112">
        <f>MONTH(REGISTROS[[#This Row],[FECHA]])</f>
        <v>1</v>
      </c>
      <c r="F2737" t="s">
        <v>5369</v>
      </c>
      <c r="G2737" s="11" t="str">
        <f ca="1">VLOOKUP(EXAMENES!F2737,PACIENTE[[APELLIDO / NOMBRE]:[GRUPO ETARIO]],4,0)</f>
        <v>ADOLECENTE</v>
      </c>
      <c r="H2737" s="10" t="s">
        <v>27</v>
      </c>
      <c r="I2737" s="10" t="s">
        <v>5</v>
      </c>
      <c r="J2737" s="46">
        <f>VLOOKUP(REGISTROS[[#This Row],[TIPO DE EXAMEN ]],SERVICIOS[],2,0)</f>
        <v>20</v>
      </c>
      <c r="K2737" s="10" t="s">
        <v>67</v>
      </c>
      <c r="L2737" s="10">
        <v>1313093989</v>
      </c>
      <c r="M2737" s="10"/>
      <c r="N2737" s="10"/>
    </row>
    <row r="2738" spans="1:14" x14ac:dyDescent="0.25">
      <c r="A2738" s="110">
        <f t="shared" si="114"/>
        <v>2728</v>
      </c>
      <c r="B2738" s="45">
        <f t="shared" si="114"/>
        <v>3335</v>
      </c>
      <c r="C2738" s="122">
        <v>46036</v>
      </c>
      <c r="D2738" s="122">
        <f>YEAR(REGISTROS[[#This Row],[FECHA]])</f>
        <v>2026</v>
      </c>
      <c r="E2738" s="112">
        <f>MONTH(REGISTROS[[#This Row],[FECHA]])</f>
        <v>1</v>
      </c>
      <c r="F2738" t="s">
        <v>5371</v>
      </c>
      <c r="G2738" s="11" t="str">
        <f ca="1">VLOOKUP(EXAMENES!F2738,PACIENTE[[APELLIDO / NOMBRE]:[GRUPO ETARIO]],4,0)</f>
        <v>ADOLECENTE</v>
      </c>
      <c r="H2738" s="10" t="s">
        <v>27</v>
      </c>
      <c r="I2738" s="10" t="s">
        <v>5</v>
      </c>
      <c r="J2738" s="46">
        <f>VLOOKUP(REGISTROS[[#This Row],[TIPO DE EXAMEN ]],SERVICIOS[],2,0)</f>
        <v>20</v>
      </c>
      <c r="K2738" s="10" t="s">
        <v>67</v>
      </c>
      <c r="L2738" s="10">
        <v>1313093989</v>
      </c>
      <c r="M2738" s="10"/>
      <c r="N2738" s="10"/>
    </row>
    <row r="2739" spans="1:14" x14ac:dyDescent="0.25">
      <c r="A2739" s="110">
        <f t="shared" si="114"/>
        <v>2729</v>
      </c>
      <c r="B2739" s="45">
        <f t="shared" si="114"/>
        <v>3336</v>
      </c>
      <c r="C2739" s="122">
        <v>46036</v>
      </c>
      <c r="D2739" s="122">
        <f>YEAR(REGISTROS[[#This Row],[FECHA]])</f>
        <v>2026</v>
      </c>
      <c r="E2739" s="112">
        <f>MONTH(REGISTROS[[#This Row],[FECHA]])</f>
        <v>1</v>
      </c>
      <c r="F2739" t="s">
        <v>5372</v>
      </c>
      <c r="G2739" s="11" t="str">
        <f ca="1">VLOOKUP(EXAMENES!F2739,PACIENTE[[APELLIDO / NOMBRE]:[GRUPO ETARIO]],4,0)</f>
        <v>ADULTO</v>
      </c>
      <c r="H2739" s="10" t="s">
        <v>27</v>
      </c>
      <c r="I2739" s="10" t="s">
        <v>5</v>
      </c>
      <c r="J2739" s="46">
        <f>VLOOKUP(REGISTROS[[#This Row],[TIPO DE EXAMEN ]],SERVICIOS[],2,0)</f>
        <v>20</v>
      </c>
      <c r="K2739" s="10" t="s">
        <v>67</v>
      </c>
      <c r="L2739" s="10">
        <v>1313093989</v>
      </c>
      <c r="M2739" s="10"/>
      <c r="N2739" s="10"/>
    </row>
    <row r="2740" spans="1:14" x14ac:dyDescent="0.25">
      <c r="A2740" s="110">
        <f t="shared" si="114"/>
        <v>2730</v>
      </c>
      <c r="B2740" s="45">
        <f t="shared" si="114"/>
        <v>3337</v>
      </c>
      <c r="C2740" s="122">
        <v>46036</v>
      </c>
      <c r="D2740" s="122">
        <f>YEAR(REGISTROS[[#This Row],[FECHA]])</f>
        <v>2026</v>
      </c>
      <c r="E2740" s="112">
        <f>MONTH(REGISTROS[[#This Row],[FECHA]])</f>
        <v>1</v>
      </c>
      <c r="F2740" t="s">
        <v>5373</v>
      </c>
      <c r="G2740" s="11" t="str">
        <f ca="1">VLOOKUP(EXAMENES!F2740,PACIENTE[[APELLIDO / NOMBRE]:[GRUPO ETARIO]],4,0)</f>
        <v>ADULTO</v>
      </c>
      <c r="H2740" s="10" t="s">
        <v>1782</v>
      </c>
      <c r="I2740" s="10" t="s">
        <v>5</v>
      </c>
      <c r="J2740" s="46">
        <f>VLOOKUP(REGISTROS[[#This Row],[TIPO DE EXAMEN ]],SERVICIOS[],2,0)</f>
        <v>20</v>
      </c>
      <c r="K2740" s="10" t="s">
        <v>67</v>
      </c>
      <c r="L2740" s="10">
        <v>1316701448</v>
      </c>
      <c r="M2740" s="10"/>
      <c r="N2740" s="10"/>
    </row>
    <row r="2741" spans="1:14" x14ac:dyDescent="0.25">
      <c r="A2741" s="110">
        <f t="shared" si="114"/>
        <v>2731</v>
      </c>
      <c r="B2741" s="45">
        <f t="shared" si="114"/>
        <v>3338</v>
      </c>
      <c r="C2741" s="122">
        <v>46036</v>
      </c>
      <c r="D2741" s="122">
        <f>YEAR(REGISTROS[[#This Row],[FECHA]])</f>
        <v>2026</v>
      </c>
      <c r="E2741" s="112">
        <f>MONTH(REGISTROS[[#This Row],[FECHA]])</f>
        <v>1</v>
      </c>
      <c r="F2741" t="s">
        <v>1832</v>
      </c>
      <c r="G2741" s="11" t="str">
        <f ca="1">VLOOKUP(EXAMENES!F2741,PACIENTE[[APELLIDO / NOMBRE]:[GRUPO ETARIO]],4,0)</f>
        <v>ADULTO</v>
      </c>
      <c r="H2741" s="10" t="s">
        <v>161</v>
      </c>
      <c r="I2741" s="10" t="s">
        <v>20</v>
      </c>
      <c r="J2741" s="46">
        <f>VLOOKUP(REGISTROS[[#This Row],[TIPO DE EXAMEN ]],SERVICIOS[],2,0)</f>
        <v>10</v>
      </c>
      <c r="K2741" s="10" t="s">
        <v>67</v>
      </c>
      <c r="L2741" s="10">
        <v>1316567385</v>
      </c>
      <c r="M2741" s="10"/>
      <c r="N2741" s="10"/>
    </row>
    <row r="2742" spans="1:14" x14ac:dyDescent="0.25">
      <c r="A2742" s="110">
        <f t="shared" si="114"/>
        <v>2732</v>
      </c>
      <c r="B2742" s="45">
        <f t="shared" si="114"/>
        <v>3339</v>
      </c>
      <c r="C2742" s="122">
        <v>46036</v>
      </c>
      <c r="D2742" s="122">
        <f>YEAR(REGISTROS[[#This Row],[FECHA]])</f>
        <v>2026</v>
      </c>
      <c r="E2742" s="112">
        <f>MONTH(REGISTROS[[#This Row],[FECHA]])</f>
        <v>1</v>
      </c>
      <c r="F2742" t="s">
        <v>5375</v>
      </c>
      <c r="G2742" s="11" t="str">
        <f ca="1">VLOOKUP(EXAMENES!F2742,PACIENTE[[APELLIDO / NOMBRE]:[GRUPO ETARIO]],4,0)</f>
        <v>ADOLECENTE</v>
      </c>
      <c r="H2742" s="10" t="s">
        <v>117</v>
      </c>
      <c r="I2742" s="10" t="s">
        <v>5</v>
      </c>
      <c r="J2742" s="46">
        <f>VLOOKUP(REGISTROS[[#This Row],[TIPO DE EXAMEN ]],SERVICIOS[],2,0)</f>
        <v>20</v>
      </c>
      <c r="K2742" s="10" t="s">
        <v>67</v>
      </c>
      <c r="L2742" s="10">
        <v>1350070460</v>
      </c>
      <c r="M2742" s="10"/>
      <c r="N2742" s="10"/>
    </row>
    <row r="2743" spans="1:14" x14ac:dyDescent="0.25">
      <c r="A2743" s="110">
        <f t="shared" si="114"/>
        <v>2733</v>
      </c>
      <c r="B2743" s="45">
        <f t="shared" si="114"/>
        <v>3340</v>
      </c>
      <c r="C2743" s="122">
        <v>46036</v>
      </c>
      <c r="D2743" s="122">
        <f>YEAR(REGISTROS[[#This Row],[FECHA]])</f>
        <v>2026</v>
      </c>
      <c r="E2743" s="112">
        <f>MONTH(REGISTROS[[#This Row],[FECHA]])</f>
        <v>1</v>
      </c>
      <c r="F2743" t="s">
        <v>5377</v>
      </c>
      <c r="G2743" s="11" t="str">
        <f ca="1">VLOOKUP(EXAMENES!F2743,PACIENTE[[APELLIDO / NOMBRE]:[GRUPO ETARIO]],4,0)</f>
        <v>ADULTO</v>
      </c>
      <c r="H2743" s="10" t="s">
        <v>27</v>
      </c>
      <c r="I2743" s="10" t="s">
        <v>5</v>
      </c>
      <c r="J2743" s="46">
        <f>VLOOKUP(REGISTROS[[#This Row],[TIPO DE EXAMEN ]],SERVICIOS[],2,0)</f>
        <v>20</v>
      </c>
      <c r="K2743" s="10" t="s">
        <v>67</v>
      </c>
      <c r="L2743" s="10">
        <v>1312984949</v>
      </c>
      <c r="M2743" s="10"/>
      <c r="N2743" s="10"/>
    </row>
    <row r="2744" spans="1:14" x14ac:dyDescent="0.25">
      <c r="A2744" s="110">
        <f t="shared" si="114"/>
        <v>2734</v>
      </c>
      <c r="B2744" s="45">
        <f t="shared" si="114"/>
        <v>3341</v>
      </c>
      <c r="C2744" s="122">
        <v>46037</v>
      </c>
      <c r="D2744" s="122">
        <f>YEAR(REGISTROS[[#This Row],[FECHA]])</f>
        <v>2026</v>
      </c>
      <c r="E2744" s="112">
        <f>MONTH(REGISTROS[[#This Row],[FECHA]])</f>
        <v>1</v>
      </c>
      <c r="F2744" t="s">
        <v>3210</v>
      </c>
      <c r="G2744" s="11" t="str">
        <f ca="1">VLOOKUP(EXAMENES!F2744,PACIENTE[[APELLIDO / NOMBRE]:[GRUPO ETARIO]],4,0)</f>
        <v>ADOLECENTE</v>
      </c>
      <c r="H2744" s="10" t="s">
        <v>27</v>
      </c>
      <c r="I2744" s="10" t="s">
        <v>5</v>
      </c>
      <c r="J2744" s="46">
        <f>VLOOKUP(REGISTROS[[#This Row],[TIPO DE EXAMEN ]],SERVICIOS[],2,0)</f>
        <v>20</v>
      </c>
      <c r="K2744" s="10" t="s">
        <v>67</v>
      </c>
      <c r="L2744" s="10">
        <v>1313451021</v>
      </c>
      <c r="M2744" s="10"/>
      <c r="N2744" s="10"/>
    </row>
    <row r="2745" spans="1:14" x14ac:dyDescent="0.25">
      <c r="A2745" s="110">
        <f t="shared" si="114"/>
        <v>2735</v>
      </c>
      <c r="B2745" s="45">
        <f t="shared" si="114"/>
        <v>3342</v>
      </c>
      <c r="C2745" s="122">
        <v>46037</v>
      </c>
      <c r="D2745" s="122">
        <f>YEAR(REGISTROS[[#This Row],[FECHA]])</f>
        <v>2026</v>
      </c>
      <c r="E2745" s="112">
        <f>MONTH(REGISTROS[[#This Row],[FECHA]])</f>
        <v>1</v>
      </c>
      <c r="F2745" t="s">
        <v>5379</v>
      </c>
      <c r="G2745" s="11" t="str">
        <f ca="1">VLOOKUP(EXAMENES!F2745,PACIENTE[[APELLIDO / NOMBRE]:[GRUPO ETARIO]],4,0)</f>
        <v>ADULTO</v>
      </c>
      <c r="H2745" s="10" t="s">
        <v>1778</v>
      </c>
      <c r="I2745" s="10" t="s">
        <v>5</v>
      </c>
      <c r="J2745" s="46">
        <f>VLOOKUP(REGISTROS[[#This Row],[TIPO DE EXAMEN ]],SERVICIOS[],2,0)</f>
        <v>20</v>
      </c>
      <c r="K2745" s="10" t="s">
        <v>68</v>
      </c>
      <c r="L2745" s="10">
        <v>1315053601</v>
      </c>
      <c r="M2745" s="10"/>
      <c r="N2745" s="10"/>
    </row>
    <row r="2746" spans="1:14" x14ac:dyDescent="0.25">
      <c r="A2746" s="110">
        <f t="shared" si="114"/>
        <v>2736</v>
      </c>
      <c r="B2746" s="45">
        <f t="shared" si="114"/>
        <v>3343</v>
      </c>
      <c r="C2746" s="122">
        <v>46037</v>
      </c>
      <c r="D2746" s="122">
        <f>YEAR(REGISTROS[[#This Row],[FECHA]])</f>
        <v>2026</v>
      </c>
      <c r="E2746" s="112">
        <f>MONTH(REGISTROS[[#This Row],[FECHA]])</f>
        <v>1</v>
      </c>
      <c r="F2746" t="s">
        <v>1938</v>
      </c>
      <c r="G2746" s="11" t="str">
        <f ca="1">VLOOKUP(EXAMENES!F2746,PACIENTE[[APELLIDO / NOMBRE]:[GRUPO ETARIO]],4,0)</f>
        <v>ADULTO</v>
      </c>
      <c r="H2746" s="10" t="s">
        <v>161</v>
      </c>
      <c r="I2746" s="10" t="s">
        <v>20</v>
      </c>
      <c r="J2746" s="46">
        <f>VLOOKUP(REGISTROS[[#This Row],[TIPO DE EXAMEN ]],SERVICIOS[],2,0)</f>
        <v>10</v>
      </c>
      <c r="K2746" s="10" t="s">
        <v>67</v>
      </c>
      <c r="L2746" s="10">
        <v>1315199842</v>
      </c>
      <c r="M2746" s="10"/>
      <c r="N2746" s="10"/>
    </row>
    <row r="2747" spans="1:14" x14ac:dyDescent="0.25">
      <c r="A2747" s="110">
        <f t="shared" si="114"/>
        <v>2737</v>
      </c>
      <c r="B2747" s="45">
        <f t="shared" si="114"/>
        <v>3344</v>
      </c>
      <c r="C2747" s="122">
        <v>46037</v>
      </c>
      <c r="D2747" s="122">
        <f>YEAR(REGISTROS[[#This Row],[FECHA]])</f>
        <v>2026</v>
      </c>
      <c r="E2747" s="112">
        <f>MONTH(REGISTROS[[#This Row],[FECHA]])</f>
        <v>1</v>
      </c>
      <c r="F2747" t="s">
        <v>5382</v>
      </c>
      <c r="G2747" s="11" t="str">
        <f ca="1">VLOOKUP(EXAMENES!F2747,PACIENTE[[APELLIDO / NOMBRE]:[GRUPO ETARIO]],4,0)</f>
        <v>ADULTO</v>
      </c>
      <c r="H2747" s="10" t="s">
        <v>117</v>
      </c>
      <c r="I2747" s="10" t="s">
        <v>20</v>
      </c>
      <c r="J2747" s="46">
        <f>VLOOKUP(REGISTROS[[#This Row],[TIPO DE EXAMEN ]],SERVICIOS[],2,0)</f>
        <v>10</v>
      </c>
      <c r="K2747" s="10" t="s">
        <v>67</v>
      </c>
      <c r="L2747" s="10">
        <v>1103871586</v>
      </c>
      <c r="M2747" s="10"/>
      <c r="N2747" s="10"/>
    </row>
    <row r="2748" spans="1:14" x14ac:dyDescent="0.25">
      <c r="A2748" s="110">
        <f t="shared" si="114"/>
        <v>2738</v>
      </c>
      <c r="B2748" s="45">
        <f t="shared" si="114"/>
        <v>3345</v>
      </c>
      <c r="C2748" s="122">
        <v>46037</v>
      </c>
      <c r="D2748" s="122">
        <f>YEAR(REGISTROS[[#This Row],[FECHA]])</f>
        <v>2026</v>
      </c>
      <c r="E2748" s="112">
        <f>MONTH(REGISTROS[[#This Row],[FECHA]])</f>
        <v>1</v>
      </c>
      <c r="F2748" t="s">
        <v>5383</v>
      </c>
      <c r="G2748" s="11" t="str">
        <f ca="1">VLOOKUP(EXAMENES!F2748,PACIENTE[[APELLIDO / NOMBRE]:[GRUPO ETARIO]],4,0)</f>
        <v>ADULTO</v>
      </c>
      <c r="H2748" s="10" t="s">
        <v>161</v>
      </c>
      <c r="I2748" s="10" t="s">
        <v>5</v>
      </c>
      <c r="J2748" s="46">
        <f>VLOOKUP(REGISTROS[[#This Row],[TIPO DE EXAMEN ]],SERVICIOS[],2,0)</f>
        <v>20</v>
      </c>
      <c r="K2748" s="10" t="s">
        <v>67</v>
      </c>
      <c r="L2748" s="10">
        <v>2352129643</v>
      </c>
      <c r="M2748" s="10"/>
      <c r="N2748" s="10"/>
    </row>
    <row r="2749" spans="1:14" x14ac:dyDescent="0.25">
      <c r="A2749" s="110">
        <f t="shared" si="114"/>
        <v>2739</v>
      </c>
      <c r="B2749" s="45">
        <f t="shared" si="114"/>
        <v>3346</v>
      </c>
      <c r="C2749" s="122">
        <v>46037</v>
      </c>
      <c r="D2749" s="122">
        <f>YEAR(REGISTROS[[#This Row],[FECHA]])</f>
        <v>2026</v>
      </c>
      <c r="E2749" s="112">
        <f>MONTH(REGISTROS[[#This Row],[FECHA]])</f>
        <v>1</v>
      </c>
      <c r="F2749" t="s">
        <v>5384</v>
      </c>
      <c r="G2749" s="11" t="str">
        <f ca="1">VLOOKUP(EXAMENES!F2749,PACIENTE[[APELLIDO / NOMBRE]:[GRUPO ETARIO]],4,0)</f>
        <v>TERCERA EDAD</v>
      </c>
      <c r="H2749" s="10" t="s">
        <v>117</v>
      </c>
      <c r="I2749" s="10" t="s">
        <v>20</v>
      </c>
      <c r="J2749" s="46">
        <f>VLOOKUP(REGISTROS[[#This Row],[TIPO DE EXAMEN ]],SERVICIOS[],2,0)</f>
        <v>10</v>
      </c>
      <c r="K2749" s="10" t="s">
        <v>67</v>
      </c>
      <c r="L2749" s="10">
        <v>1302066160</v>
      </c>
      <c r="M2749" s="10"/>
      <c r="N2749" s="10"/>
    </row>
    <row r="2750" spans="1:14" x14ac:dyDescent="0.25">
      <c r="A2750" s="110">
        <f t="shared" si="114"/>
        <v>2740</v>
      </c>
      <c r="B2750" s="45">
        <f t="shared" si="114"/>
        <v>3347</v>
      </c>
      <c r="C2750" s="122">
        <v>46038</v>
      </c>
      <c r="D2750" s="122">
        <f>YEAR(REGISTROS[[#This Row],[FECHA]])</f>
        <v>2026</v>
      </c>
      <c r="E2750" s="112">
        <f>MONTH(REGISTROS[[#This Row],[FECHA]])</f>
        <v>1</v>
      </c>
      <c r="F2750" t="s">
        <v>5386</v>
      </c>
      <c r="G2750" s="11" t="str">
        <f ca="1">VLOOKUP(EXAMENES!F2750,PACIENTE[[APELLIDO / NOMBRE]:[GRUPO ETARIO]],4,0)</f>
        <v>ADULTO</v>
      </c>
      <c r="H2750" s="10" t="s">
        <v>161</v>
      </c>
      <c r="I2750" s="10" t="s">
        <v>20</v>
      </c>
      <c r="J2750" s="46">
        <f>VLOOKUP(REGISTROS[[#This Row],[TIPO DE EXAMEN ]],SERVICIOS[],2,0)</f>
        <v>10</v>
      </c>
      <c r="K2750" s="10" t="s">
        <v>68</v>
      </c>
      <c r="L2750" s="10">
        <v>850555798</v>
      </c>
      <c r="M2750" s="10"/>
      <c r="N2750" s="10"/>
    </row>
    <row r="2751" spans="1:14" x14ac:dyDescent="0.25">
      <c r="A2751" s="110">
        <f t="shared" si="114"/>
        <v>2741</v>
      </c>
      <c r="B2751" s="45">
        <f t="shared" si="114"/>
        <v>3348</v>
      </c>
      <c r="C2751" s="122">
        <v>46038</v>
      </c>
      <c r="D2751" s="122">
        <f>YEAR(REGISTROS[[#This Row],[FECHA]])</f>
        <v>2026</v>
      </c>
      <c r="E2751" s="112">
        <f>MONTH(REGISTROS[[#This Row],[FECHA]])</f>
        <v>1</v>
      </c>
      <c r="F2751" t="s">
        <v>5388</v>
      </c>
      <c r="G2751" s="11" t="str">
        <f ca="1">VLOOKUP(EXAMENES!F2751,PACIENTE[[APELLIDO / NOMBRE]:[GRUPO ETARIO]],4,0)</f>
        <v>ADULTO</v>
      </c>
      <c r="H2751" s="10" t="s">
        <v>161</v>
      </c>
      <c r="I2751" s="10" t="s">
        <v>5</v>
      </c>
      <c r="J2751" s="46">
        <f>VLOOKUP(REGISTROS[[#This Row],[TIPO DE EXAMEN ]],SERVICIOS[],2,0)</f>
        <v>20</v>
      </c>
      <c r="K2751" s="10" t="s">
        <v>68</v>
      </c>
      <c r="L2751" s="10">
        <v>1317322392</v>
      </c>
      <c r="M2751" s="10"/>
      <c r="N2751" s="10"/>
    </row>
    <row r="2752" spans="1:14" x14ac:dyDescent="0.25">
      <c r="A2752" s="110">
        <f t="shared" si="114"/>
        <v>2742</v>
      </c>
      <c r="B2752" s="45">
        <f t="shared" si="114"/>
        <v>3349</v>
      </c>
      <c r="C2752" s="122">
        <v>46038</v>
      </c>
      <c r="D2752" s="122">
        <f>YEAR(REGISTROS[[#This Row],[FECHA]])</f>
        <v>2026</v>
      </c>
      <c r="E2752" s="112">
        <f>MONTH(REGISTROS[[#This Row],[FECHA]])</f>
        <v>1</v>
      </c>
      <c r="F2752" t="s">
        <v>5390</v>
      </c>
      <c r="G2752" s="11" t="str">
        <f ca="1">VLOOKUP(EXAMENES!F2752,PACIENTE[[APELLIDO / NOMBRE]:[GRUPO ETARIO]],4,0)</f>
        <v>ADULTO</v>
      </c>
      <c r="H2752" s="10" t="s">
        <v>117</v>
      </c>
      <c r="I2752" s="10" t="s">
        <v>5</v>
      </c>
      <c r="J2752" s="46">
        <f>VLOOKUP(REGISTROS[[#This Row],[TIPO DE EXAMEN ]],SERVICIOS[],2,0)</f>
        <v>20</v>
      </c>
      <c r="K2752" s="10" t="s">
        <v>68</v>
      </c>
      <c r="L2752" s="10">
        <v>1313987735</v>
      </c>
      <c r="M2752" s="10"/>
      <c r="N2752" s="10"/>
    </row>
    <row r="2753" spans="1:14" x14ac:dyDescent="0.25">
      <c r="A2753" s="110">
        <f t="shared" si="114"/>
        <v>2743</v>
      </c>
      <c r="B2753" s="45">
        <f t="shared" si="114"/>
        <v>3350</v>
      </c>
      <c r="C2753" s="122">
        <v>46039</v>
      </c>
      <c r="D2753" s="122">
        <f>YEAR(REGISTROS[[#This Row],[FECHA]])</f>
        <v>2026</v>
      </c>
      <c r="E2753" s="112">
        <f>MONTH(REGISTROS[[#This Row],[FECHA]])</f>
        <v>1</v>
      </c>
      <c r="F2753" t="s">
        <v>5391</v>
      </c>
      <c r="G2753" s="11" t="str">
        <f ca="1">VLOOKUP(EXAMENES!F2753,PACIENTE[[APELLIDO / NOMBRE]:[GRUPO ETARIO]],4,0)</f>
        <v>ADOLECENTE</v>
      </c>
      <c r="H2753" s="10" t="s">
        <v>161</v>
      </c>
      <c r="I2753" s="10" t="s">
        <v>5</v>
      </c>
      <c r="J2753" s="46">
        <f>VLOOKUP(REGISTROS[[#This Row],[TIPO DE EXAMEN ]],SERVICIOS[],2,0)</f>
        <v>20</v>
      </c>
      <c r="K2753" s="10" t="s">
        <v>67</v>
      </c>
      <c r="L2753" s="10">
        <v>1317109302</v>
      </c>
      <c r="M2753" s="10"/>
      <c r="N2753" s="10"/>
    </row>
    <row r="2754" spans="1:14" x14ac:dyDescent="0.25">
      <c r="A2754" s="110">
        <f t="shared" si="114"/>
        <v>2744</v>
      </c>
      <c r="B2754" s="45">
        <f t="shared" si="114"/>
        <v>3351</v>
      </c>
      <c r="C2754" s="122">
        <v>46039</v>
      </c>
      <c r="D2754" s="122">
        <f>YEAR(REGISTROS[[#This Row],[FECHA]])</f>
        <v>2026</v>
      </c>
      <c r="E2754" s="112">
        <f>MONTH(REGISTROS[[#This Row],[FECHA]])</f>
        <v>1</v>
      </c>
      <c r="F2754" t="s">
        <v>5393</v>
      </c>
      <c r="G2754" s="11" t="str">
        <f ca="1">VLOOKUP(EXAMENES!F2754,PACIENTE[[APELLIDO / NOMBRE]:[GRUPO ETARIO]],4,0)</f>
        <v>ADULTO</v>
      </c>
      <c r="H2754" s="10" t="s">
        <v>161</v>
      </c>
      <c r="I2754" s="10" t="s">
        <v>5</v>
      </c>
      <c r="J2754" s="46">
        <f>VLOOKUP(REGISTROS[[#This Row],[TIPO DE EXAMEN ]],SERVICIOS[],2,0)</f>
        <v>20</v>
      </c>
      <c r="K2754" s="10" t="s">
        <v>68</v>
      </c>
      <c r="L2754" s="10">
        <v>1312862525</v>
      </c>
      <c r="M2754" s="10"/>
      <c r="N2754" s="10"/>
    </row>
    <row r="2755" spans="1:14" x14ac:dyDescent="0.25">
      <c r="A2755" s="110">
        <f t="shared" si="114"/>
        <v>2745</v>
      </c>
      <c r="B2755" s="45">
        <f t="shared" si="114"/>
        <v>3352</v>
      </c>
      <c r="C2755" s="122">
        <v>46039</v>
      </c>
      <c r="D2755" s="122">
        <f>YEAR(REGISTROS[[#This Row],[FECHA]])</f>
        <v>2026</v>
      </c>
      <c r="E2755" s="112">
        <f>MONTH(REGISTROS[[#This Row],[FECHA]])</f>
        <v>1</v>
      </c>
      <c r="F2755" t="s">
        <v>5395</v>
      </c>
      <c r="G2755" s="11" t="str">
        <f ca="1">VLOOKUP(EXAMENES!F2755,PACIENTE[[APELLIDO / NOMBRE]:[GRUPO ETARIO]],4,0)</f>
        <v>ADULTO</v>
      </c>
      <c r="H2755" s="10" t="s">
        <v>161</v>
      </c>
      <c r="I2755" s="10" t="s">
        <v>5</v>
      </c>
      <c r="J2755" s="46">
        <f>VLOOKUP(REGISTROS[[#This Row],[TIPO DE EXAMEN ]],SERVICIOS[],2,0)</f>
        <v>20</v>
      </c>
      <c r="K2755" s="10" t="s">
        <v>68</v>
      </c>
      <c r="L2755" s="10">
        <v>1314067180</v>
      </c>
      <c r="M2755" s="10"/>
      <c r="N2755" s="10"/>
    </row>
    <row r="2756" spans="1:14" x14ac:dyDescent="0.25">
      <c r="A2756" s="110">
        <f t="shared" si="114"/>
        <v>2746</v>
      </c>
      <c r="B2756" s="45">
        <f t="shared" si="114"/>
        <v>3353</v>
      </c>
      <c r="C2756" s="122">
        <v>46041</v>
      </c>
      <c r="D2756" s="122">
        <f>YEAR(REGISTROS[[#This Row],[FECHA]])</f>
        <v>2026</v>
      </c>
      <c r="E2756" s="112">
        <f>MONTH(REGISTROS[[#This Row],[FECHA]])</f>
        <v>1</v>
      </c>
      <c r="F2756" t="s">
        <v>5397</v>
      </c>
      <c r="G2756" s="11" t="str">
        <f ca="1">VLOOKUP(EXAMENES!F2756,PACIENTE[[APELLIDO / NOMBRE]:[GRUPO ETARIO]],4,0)</f>
        <v>ADULTO</v>
      </c>
      <c r="H2756" s="10" t="s">
        <v>161</v>
      </c>
      <c r="I2756" s="10" t="s">
        <v>20</v>
      </c>
      <c r="J2756" s="46">
        <f>VLOOKUP(REGISTROS[[#This Row],[TIPO DE EXAMEN ]],SERVICIOS[],2,0)</f>
        <v>10</v>
      </c>
      <c r="K2756" s="10" t="s">
        <v>67</v>
      </c>
      <c r="L2756" s="10">
        <v>1710700178</v>
      </c>
      <c r="M2756" s="10"/>
      <c r="N2756" s="10"/>
    </row>
    <row r="2757" spans="1:14" x14ac:dyDescent="0.25">
      <c r="A2757" s="110">
        <f t="shared" si="114"/>
        <v>2747</v>
      </c>
      <c r="B2757" s="45">
        <f t="shared" si="114"/>
        <v>3354</v>
      </c>
      <c r="C2757" s="122">
        <v>46041</v>
      </c>
      <c r="D2757" s="122">
        <f>YEAR(REGISTROS[[#This Row],[FECHA]])</f>
        <v>2026</v>
      </c>
      <c r="E2757" s="112">
        <f>MONTH(REGISTROS[[#This Row],[FECHA]])</f>
        <v>1</v>
      </c>
      <c r="F2757" t="s">
        <v>5399</v>
      </c>
      <c r="G2757" s="11" t="str">
        <f ca="1">VLOOKUP(EXAMENES!F2757,PACIENTE[[APELLIDO / NOMBRE]:[GRUPO ETARIO]],4,0)</f>
        <v>ADULTO</v>
      </c>
      <c r="H2757" s="10" t="s">
        <v>201</v>
      </c>
      <c r="I2757" s="10" t="s">
        <v>20</v>
      </c>
      <c r="J2757" s="46">
        <f>VLOOKUP(REGISTROS[[#This Row],[TIPO DE EXAMEN ]],SERVICIOS[],2,0)</f>
        <v>10</v>
      </c>
      <c r="K2757" s="10" t="s">
        <v>67</v>
      </c>
      <c r="L2757" s="10">
        <v>1307050052</v>
      </c>
      <c r="M2757" s="10"/>
      <c r="N2757" s="10"/>
    </row>
    <row r="2758" spans="1:14" x14ac:dyDescent="0.25">
      <c r="A2758" s="110">
        <f t="shared" si="114"/>
        <v>2748</v>
      </c>
      <c r="B2758" s="45">
        <f t="shared" si="114"/>
        <v>3355</v>
      </c>
      <c r="C2758" s="122">
        <v>46041</v>
      </c>
      <c r="D2758" s="122">
        <f>YEAR(REGISTROS[[#This Row],[FECHA]])</f>
        <v>2026</v>
      </c>
      <c r="E2758" s="112">
        <f>MONTH(REGISTROS[[#This Row],[FECHA]])</f>
        <v>1</v>
      </c>
      <c r="F2758" t="s">
        <v>5401</v>
      </c>
      <c r="G2758" s="11" t="str">
        <f ca="1">VLOOKUP(EXAMENES!F2758,PACIENTE[[APELLIDO / NOMBRE]:[GRUPO ETARIO]],4,0)</f>
        <v>ADULTO</v>
      </c>
      <c r="H2758" s="10" t="s">
        <v>27</v>
      </c>
      <c r="I2758" s="10" t="s">
        <v>5</v>
      </c>
      <c r="J2758" s="46">
        <f>VLOOKUP(REGISTROS[[#This Row],[TIPO DE EXAMEN ]],SERVICIOS[],2,0)</f>
        <v>20</v>
      </c>
      <c r="K2758" s="10" t="s">
        <v>68</v>
      </c>
      <c r="L2758" s="10">
        <v>1316402948</v>
      </c>
      <c r="M2758" s="10"/>
      <c r="N2758" s="10"/>
    </row>
    <row r="2759" spans="1:14" x14ac:dyDescent="0.25">
      <c r="A2759" s="110">
        <f t="shared" si="114"/>
        <v>2749</v>
      </c>
      <c r="B2759" s="45">
        <f t="shared" si="114"/>
        <v>3356</v>
      </c>
      <c r="C2759" s="122">
        <v>46041</v>
      </c>
      <c r="D2759" s="122">
        <f>YEAR(REGISTROS[[#This Row],[FECHA]])</f>
        <v>2026</v>
      </c>
      <c r="E2759" s="112">
        <f>MONTH(REGISTROS[[#This Row],[FECHA]])</f>
        <v>1</v>
      </c>
      <c r="F2759" t="s">
        <v>5403</v>
      </c>
      <c r="G2759" s="11" t="str">
        <f ca="1">VLOOKUP(EXAMENES!F2759,PACIENTE[[APELLIDO / NOMBRE]:[GRUPO ETARIO]],4,0)</f>
        <v>NIÑO</v>
      </c>
      <c r="H2759" s="10" t="s">
        <v>161</v>
      </c>
      <c r="I2759" s="10" t="s">
        <v>5</v>
      </c>
      <c r="J2759" s="46">
        <f>VLOOKUP(REGISTROS[[#This Row],[TIPO DE EXAMEN ]],SERVICIOS[],2,0)</f>
        <v>20</v>
      </c>
      <c r="K2759" s="10" t="s">
        <v>67</v>
      </c>
      <c r="L2759" s="10">
        <v>1313989871</v>
      </c>
      <c r="M2759" s="10"/>
      <c r="N2759" s="10"/>
    </row>
    <row r="2760" spans="1:14" x14ac:dyDescent="0.25">
      <c r="A2760" s="110">
        <f t="shared" si="114"/>
        <v>2750</v>
      </c>
      <c r="B2760" s="45">
        <f t="shared" si="114"/>
        <v>3357</v>
      </c>
      <c r="C2760" s="122">
        <v>46041</v>
      </c>
      <c r="D2760" s="122">
        <f>YEAR(REGISTROS[[#This Row],[FECHA]])</f>
        <v>2026</v>
      </c>
      <c r="E2760" s="112">
        <f>MONTH(REGISTROS[[#This Row],[FECHA]])</f>
        <v>1</v>
      </c>
      <c r="F2760" t="s">
        <v>5405</v>
      </c>
      <c r="G2760" s="11" t="str">
        <f ca="1">VLOOKUP(EXAMENES!F2760,PACIENTE[[APELLIDO / NOMBRE]:[GRUPO ETARIO]],4,0)</f>
        <v>NIÑO</v>
      </c>
      <c r="H2760" s="10" t="s">
        <v>161</v>
      </c>
      <c r="I2760" s="10" t="s">
        <v>5</v>
      </c>
      <c r="J2760" s="46">
        <f>VLOOKUP(REGISTROS[[#This Row],[TIPO DE EXAMEN ]],SERVICIOS[],2,0)</f>
        <v>20</v>
      </c>
      <c r="K2760" s="10" t="s">
        <v>67</v>
      </c>
      <c r="L2760" s="10">
        <v>1313963686</v>
      </c>
      <c r="M2760" s="10"/>
      <c r="N2760" s="10"/>
    </row>
    <row r="2761" spans="1:14" x14ac:dyDescent="0.25">
      <c r="A2761" s="110">
        <f t="shared" si="114"/>
        <v>2751</v>
      </c>
      <c r="B2761" s="45">
        <f t="shared" si="114"/>
        <v>3358</v>
      </c>
      <c r="C2761" s="122">
        <v>46041</v>
      </c>
      <c r="D2761" s="122">
        <f>YEAR(REGISTROS[[#This Row],[FECHA]])</f>
        <v>2026</v>
      </c>
      <c r="E2761" s="112">
        <f>MONTH(REGISTROS[[#This Row],[FECHA]])</f>
        <v>1</v>
      </c>
      <c r="F2761" t="s">
        <v>5407</v>
      </c>
      <c r="G2761" s="11" t="str">
        <f ca="1">VLOOKUP(EXAMENES!F2761,PACIENTE[[APELLIDO / NOMBRE]:[GRUPO ETARIO]],4,0)</f>
        <v>ADOLECENTE</v>
      </c>
      <c r="H2761" s="10" t="s">
        <v>1771</v>
      </c>
      <c r="I2761" s="10" t="s">
        <v>5</v>
      </c>
      <c r="J2761" s="46">
        <f>VLOOKUP(REGISTROS[[#This Row],[TIPO DE EXAMEN ]],SERVICIOS[],2,0)</f>
        <v>20</v>
      </c>
      <c r="K2761" s="10" t="s">
        <v>67</v>
      </c>
      <c r="L2761" s="10">
        <v>1307811214</v>
      </c>
      <c r="M2761" s="10"/>
      <c r="N2761" s="10"/>
    </row>
    <row r="2762" spans="1:14" x14ac:dyDescent="0.25">
      <c r="A2762" s="110">
        <f t="shared" si="114"/>
        <v>2752</v>
      </c>
      <c r="B2762" s="45">
        <f t="shared" si="114"/>
        <v>3359</v>
      </c>
      <c r="C2762" s="122">
        <v>46042</v>
      </c>
      <c r="D2762" s="122">
        <f>YEAR(REGISTROS[[#This Row],[FECHA]])</f>
        <v>2026</v>
      </c>
      <c r="E2762" s="112">
        <f>MONTH(REGISTROS[[#This Row],[FECHA]])</f>
        <v>1</v>
      </c>
      <c r="F2762" t="s">
        <v>5409</v>
      </c>
      <c r="G2762" s="11" t="str">
        <f ca="1">VLOOKUP(EXAMENES!F2762,PACIENTE[[APELLIDO / NOMBRE]:[GRUPO ETARIO]],4,0)</f>
        <v>ADULTO</v>
      </c>
      <c r="H2762" s="10" t="s">
        <v>27</v>
      </c>
      <c r="I2762" s="10" t="s">
        <v>5</v>
      </c>
      <c r="J2762" s="46">
        <f>VLOOKUP(REGISTROS[[#This Row],[TIPO DE EXAMEN ]],SERVICIOS[],2,0)</f>
        <v>20</v>
      </c>
      <c r="K2762" s="10" t="s">
        <v>67</v>
      </c>
      <c r="L2762" s="10">
        <v>1311015554</v>
      </c>
      <c r="M2762" s="10"/>
      <c r="N2762" s="10"/>
    </row>
    <row r="2763" spans="1:14" x14ac:dyDescent="0.25">
      <c r="A2763" s="110">
        <f t="shared" si="114"/>
        <v>2753</v>
      </c>
      <c r="B2763" s="45">
        <f t="shared" si="114"/>
        <v>3360</v>
      </c>
      <c r="C2763" s="122">
        <v>46042</v>
      </c>
      <c r="D2763" s="122">
        <f>YEAR(REGISTROS[[#This Row],[FECHA]])</f>
        <v>2026</v>
      </c>
      <c r="E2763" s="112">
        <f>MONTH(REGISTROS[[#This Row],[FECHA]])</f>
        <v>1</v>
      </c>
      <c r="F2763" t="s">
        <v>5411</v>
      </c>
      <c r="G2763" s="11" t="str">
        <f ca="1">VLOOKUP(EXAMENES!F2763,PACIENTE[[APELLIDO / NOMBRE]:[GRUPO ETARIO]],4,0)</f>
        <v>ADULTO</v>
      </c>
      <c r="H2763" s="10" t="s">
        <v>161</v>
      </c>
      <c r="I2763" s="10" t="s">
        <v>5</v>
      </c>
      <c r="J2763" s="46">
        <f>VLOOKUP(REGISTROS[[#This Row],[TIPO DE EXAMEN ]],SERVICIOS[],2,0)</f>
        <v>20</v>
      </c>
      <c r="K2763" s="10" t="s">
        <v>67</v>
      </c>
      <c r="L2763" s="10">
        <v>1311209116</v>
      </c>
      <c r="M2763" s="10"/>
      <c r="N2763" s="10"/>
    </row>
    <row r="2764" spans="1:14" x14ac:dyDescent="0.25">
      <c r="A2764" s="110">
        <f t="shared" si="114"/>
        <v>2754</v>
      </c>
      <c r="B2764" s="45">
        <f t="shared" si="114"/>
        <v>3361</v>
      </c>
      <c r="C2764" s="122">
        <v>46042</v>
      </c>
      <c r="D2764" s="122">
        <f>YEAR(REGISTROS[[#This Row],[FECHA]])</f>
        <v>2026</v>
      </c>
      <c r="E2764" s="112">
        <f>MONTH(REGISTROS[[#This Row],[FECHA]])</f>
        <v>1</v>
      </c>
      <c r="F2764" t="s">
        <v>5413</v>
      </c>
      <c r="G2764" s="11" t="str">
        <f ca="1">VLOOKUP(EXAMENES!F2764,PACIENTE[[APELLIDO / NOMBRE]:[GRUPO ETARIO]],4,0)</f>
        <v>ADULTO</v>
      </c>
      <c r="H2764" s="10" t="s">
        <v>3498</v>
      </c>
      <c r="I2764" s="10" t="s">
        <v>20</v>
      </c>
      <c r="J2764" s="46">
        <f>VLOOKUP(REGISTROS[[#This Row],[TIPO DE EXAMEN ]],SERVICIOS[],2,0)</f>
        <v>10</v>
      </c>
      <c r="K2764" s="10" t="s">
        <v>68</v>
      </c>
      <c r="L2764" s="10">
        <v>1308679982</v>
      </c>
      <c r="M2764" s="10"/>
      <c r="N2764" s="10"/>
    </row>
    <row r="2765" spans="1:14" x14ac:dyDescent="0.25">
      <c r="A2765" s="110">
        <f t="shared" si="114"/>
        <v>2755</v>
      </c>
      <c r="B2765" s="45">
        <f t="shared" si="114"/>
        <v>3362</v>
      </c>
      <c r="C2765" s="122">
        <v>46042</v>
      </c>
      <c r="D2765" s="122">
        <f>YEAR(REGISTROS[[#This Row],[FECHA]])</f>
        <v>2026</v>
      </c>
      <c r="E2765" s="112">
        <f>MONTH(REGISTROS[[#This Row],[FECHA]])</f>
        <v>1</v>
      </c>
      <c r="F2765" t="s">
        <v>5413</v>
      </c>
      <c r="G2765" s="11" t="str">
        <f ca="1">VLOOKUP(EXAMENES!F2765,PACIENTE[[APELLIDO / NOMBRE]:[GRUPO ETARIO]],4,0)</f>
        <v>ADULTO</v>
      </c>
      <c r="H2765" s="10" t="s">
        <v>3498</v>
      </c>
      <c r="I2765" s="10" t="s">
        <v>20</v>
      </c>
      <c r="J2765" s="46">
        <f>VLOOKUP(REGISTROS[[#This Row],[TIPO DE EXAMEN ]],SERVICIOS[],2,0)</f>
        <v>10</v>
      </c>
      <c r="K2765" s="10" t="s">
        <v>68</v>
      </c>
      <c r="L2765" s="10">
        <v>1308679982</v>
      </c>
      <c r="M2765" s="10"/>
      <c r="N2765" s="10"/>
    </row>
    <row r="2766" spans="1:14" x14ac:dyDescent="0.25">
      <c r="A2766" s="110">
        <f t="shared" si="114"/>
        <v>2756</v>
      </c>
      <c r="B2766" s="45">
        <f t="shared" si="114"/>
        <v>3363</v>
      </c>
      <c r="C2766" s="122">
        <v>46042</v>
      </c>
      <c r="D2766" s="122">
        <f>YEAR(REGISTROS[[#This Row],[FECHA]])</f>
        <v>2026</v>
      </c>
      <c r="E2766" s="112">
        <f>MONTH(REGISTROS[[#This Row],[FECHA]])</f>
        <v>1</v>
      </c>
      <c r="F2766" t="s">
        <v>5415</v>
      </c>
      <c r="G2766" s="11" t="str">
        <f ca="1">VLOOKUP(EXAMENES!F2766,PACIENTE[[APELLIDO / NOMBRE]:[GRUPO ETARIO]],4,0)</f>
        <v>ADULTO</v>
      </c>
      <c r="H2766" s="10" t="s">
        <v>1782</v>
      </c>
      <c r="I2766" s="10" t="s">
        <v>5</v>
      </c>
      <c r="J2766" s="46">
        <f>VLOOKUP(REGISTROS[[#This Row],[TIPO DE EXAMEN ]],SERVICIOS[],2,0)</f>
        <v>20</v>
      </c>
      <c r="K2766" s="10" t="s">
        <v>67</v>
      </c>
      <c r="L2766" s="10">
        <v>1317645297</v>
      </c>
      <c r="M2766" s="10"/>
      <c r="N2766" s="10"/>
    </row>
    <row r="2767" spans="1:14" x14ac:dyDescent="0.25">
      <c r="A2767" s="110">
        <f t="shared" si="114"/>
        <v>2757</v>
      </c>
      <c r="B2767" s="45">
        <f t="shared" si="114"/>
        <v>3364</v>
      </c>
      <c r="C2767" s="122">
        <v>46042</v>
      </c>
      <c r="D2767" s="122">
        <f>YEAR(REGISTROS[[#This Row],[FECHA]])</f>
        <v>2026</v>
      </c>
      <c r="E2767" s="112">
        <f>MONTH(REGISTROS[[#This Row],[FECHA]])</f>
        <v>1</v>
      </c>
      <c r="F2767" t="s">
        <v>5417</v>
      </c>
      <c r="G2767" s="11" t="str">
        <f ca="1">VLOOKUP(EXAMENES!F2767,PACIENTE[[APELLIDO / NOMBRE]:[GRUPO ETARIO]],4,0)</f>
        <v>ADULTO</v>
      </c>
      <c r="H2767" s="10" t="s">
        <v>161</v>
      </c>
      <c r="I2767" s="10" t="s">
        <v>5</v>
      </c>
      <c r="J2767" s="46">
        <f>VLOOKUP(REGISTROS[[#This Row],[TIPO DE EXAMEN ]],SERVICIOS[],2,0)</f>
        <v>20</v>
      </c>
      <c r="K2767" s="10" t="s">
        <v>68</v>
      </c>
      <c r="L2767" s="10">
        <v>1313956755</v>
      </c>
      <c r="M2767" s="10"/>
      <c r="N2767" s="10"/>
    </row>
    <row r="2768" spans="1:14" x14ac:dyDescent="0.25">
      <c r="A2768" s="110">
        <f t="shared" si="114"/>
        <v>2758</v>
      </c>
      <c r="B2768" s="45">
        <f t="shared" si="114"/>
        <v>3365</v>
      </c>
      <c r="C2768" s="122">
        <v>46042</v>
      </c>
      <c r="D2768" s="122">
        <f>YEAR(REGISTROS[[#This Row],[FECHA]])</f>
        <v>2026</v>
      </c>
      <c r="E2768" s="112">
        <f>MONTH(REGISTROS[[#This Row],[FECHA]])</f>
        <v>1</v>
      </c>
      <c r="F2768" t="s">
        <v>5418</v>
      </c>
      <c r="G2768" s="11" t="str">
        <f ca="1">VLOOKUP(EXAMENES!F2768,PACIENTE[[APELLIDO / NOMBRE]:[GRUPO ETARIO]],4,0)</f>
        <v>ADULTO</v>
      </c>
      <c r="H2768" s="10" t="s">
        <v>161</v>
      </c>
      <c r="I2768" s="10" t="s">
        <v>72</v>
      </c>
      <c r="J2768" s="46">
        <f>VLOOKUP(REGISTROS[[#This Row],[TIPO DE EXAMEN ]],SERVICIOS[],2,0)</f>
        <v>10</v>
      </c>
      <c r="K2768" s="10" t="s">
        <v>67</v>
      </c>
      <c r="L2768" s="10">
        <v>1316404134</v>
      </c>
      <c r="M2768" s="10"/>
      <c r="N2768" s="10"/>
    </row>
    <row r="2769" spans="1:14" x14ac:dyDescent="0.25">
      <c r="A2769" s="110">
        <f t="shared" si="114"/>
        <v>2759</v>
      </c>
      <c r="B2769" s="45">
        <f t="shared" si="114"/>
        <v>3366</v>
      </c>
      <c r="C2769" s="122">
        <v>46042</v>
      </c>
      <c r="D2769" s="122">
        <f>YEAR(REGISTROS[[#This Row],[FECHA]])</f>
        <v>2026</v>
      </c>
      <c r="E2769" s="112">
        <f>MONTH(REGISTROS[[#This Row],[FECHA]])</f>
        <v>1</v>
      </c>
      <c r="F2769" t="s">
        <v>5420</v>
      </c>
      <c r="G2769" s="11" t="str">
        <f ca="1">VLOOKUP(EXAMENES!F2769,PACIENTE[[APELLIDO / NOMBRE]:[GRUPO ETARIO]],4,0)</f>
        <v>ADOLECENTE</v>
      </c>
      <c r="H2769" s="10" t="s">
        <v>117</v>
      </c>
      <c r="I2769" s="10" t="s">
        <v>20</v>
      </c>
      <c r="J2769" s="46">
        <f>VLOOKUP(REGISTROS[[#This Row],[TIPO DE EXAMEN ]],SERVICIOS[],2,0)</f>
        <v>10</v>
      </c>
      <c r="K2769" s="10" t="s">
        <v>67</v>
      </c>
      <c r="L2769" s="10">
        <v>923726400</v>
      </c>
      <c r="M2769" s="10"/>
      <c r="N2769" s="10"/>
    </row>
    <row r="2770" spans="1:14" x14ac:dyDescent="0.25">
      <c r="A2770" s="110">
        <f t="shared" si="114"/>
        <v>2760</v>
      </c>
      <c r="B2770" s="45">
        <f t="shared" si="114"/>
        <v>3367</v>
      </c>
      <c r="C2770" s="122">
        <v>46042</v>
      </c>
      <c r="D2770" s="122">
        <f>YEAR(REGISTROS[[#This Row],[FECHA]])</f>
        <v>2026</v>
      </c>
      <c r="E2770" s="112">
        <f>MONTH(REGISTROS[[#This Row],[FECHA]])</f>
        <v>1</v>
      </c>
      <c r="F2770" t="s">
        <v>5422</v>
      </c>
      <c r="G2770" s="11" t="str">
        <f ca="1">VLOOKUP(EXAMENES!F2770,PACIENTE[[APELLIDO / NOMBRE]:[GRUPO ETARIO]],4,0)</f>
        <v>ADULTO</v>
      </c>
      <c r="H2770" s="10" t="s">
        <v>27</v>
      </c>
      <c r="I2770" s="10" t="s">
        <v>5</v>
      </c>
      <c r="J2770" s="46">
        <f>VLOOKUP(REGISTROS[[#This Row],[TIPO DE EXAMEN ]],SERVICIOS[],2,0)</f>
        <v>20</v>
      </c>
      <c r="K2770" s="10" t="s">
        <v>67</v>
      </c>
      <c r="L2770" s="10">
        <v>1315617157</v>
      </c>
      <c r="M2770" s="10"/>
      <c r="N2770" s="10"/>
    </row>
    <row r="2771" spans="1:14" x14ac:dyDescent="0.25">
      <c r="A2771" s="110">
        <f t="shared" si="114"/>
        <v>2761</v>
      </c>
      <c r="B2771" s="45">
        <f t="shared" si="114"/>
        <v>3368</v>
      </c>
      <c r="C2771" s="122">
        <v>46042</v>
      </c>
      <c r="D2771" s="122">
        <f>YEAR(REGISTROS[[#This Row],[FECHA]])</f>
        <v>2026</v>
      </c>
      <c r="E2771" s="112">
        <f>MONTH(REGISTROS[[#This Row],[FECHA]])</f>
        <v>1</v>
      </c>
      <c r="F2771" t="s">
        <v>5424</v>
      </c>
      <c r="G2771" s="11" t="str">
        <f ca="1">VLOOKUP(EXAMENES!F2771,PACIENTE[[APELLIDO / NOMBRE]:[GRUPO ETARIO]],4,0)</f>
        <v>ADULTO</v>
      </c>
      <c r="H2771" s="10" t="s">
        <v>117</v>
      </c>
      <c r="I2771" s="10" t="s">
        <v>5</v>
      </c>
      <c r="J2771" s="46">
        <f>VLOOKUP(REGISTROS[[#This Row],[TIPO DE EXAMEN ]],SERVICIOS[],2,0)</f>
        <v>20</v>
      </c>
      <c r="K2771" s="10" t="s">
        <v>68</v>
      </c>
      <c r="L2771" s="10">
        <v>1713617361</v>
      </c>
      <c r="M2771" s="10"/>
      <c r="N2771" s="10"/>
    </row>
    <row r="2772" spans="1:14" x14ac:dyDescent="0.25">
      <c r="A2772" s="110">
        <f t="shared" si="114"/>
        <v>2762</v>
      </c>
      <c r="B2772" s="45">
        <f t="shared" si="114"/>
        <v>3369</v>
      </c>
      <c r="C2772" s="122">
        <v>46042</v>
      </c>
      <c r="D2772" s="122">
        <f>YEAR(REGISTROS[[#This Row],[FECHA]])</f>
        <v>2026</v>
      </c>
      <c r="E2772" s="112">
        <f>MONTH(REGISTROS[[#This Row],[FECHA]])</f>
        <v>1</v>
      </c>
      <c r="F2772" t="s">
        <v>5426</v>
      </c>
      <c r="G2772" s="11" t="str">
        <f ca="1">VLOOKUP(EXAMENES!F2772,PACIENTE[[APELLIDO / NOMBRE]:[GRUPO ETARIO]],4,0)</f>
        <v>ADULTO</v>
      </c>
      <c r="H2772" s="10" t="s">
        <v>161</v>
      </c>
      <c r="I2772" s="10" t="s">
        <v>5</v>
      </c>
      <c r="J2772" s="46">
        <f>VLOOKUP(REGISTROS[[#This Row],[TIPO DE EXAMEN ]],SERVICIOS[],2,0)</f>
        <v>20</v>
      </c>
      <c r="K2772" s="10" t="s">
        <v>67</v>
      </c>
      <c r="L2772" s="10">
        <v>1317277752</v>
      </c>
      <c r="M2772" s="10"/>
      <c r="N2772" s="10"/>
    </row>
    <row r="2773" spans="1:14" x14ac:dyDescent="0.25">
      <c r="A2773" s="110">
        <f t="shared" si="114"/>
        <v>2763</v>
      </c>
      <c r="B2773" s="45">
        <f t="shared" si="114"/>
        <v>3370</v>
      </c>
      <c r="C2773" s="122">
        <v>46042</v>
      </c>
      <c r="D2773" s="122">
        <f>YEAR(REGISTROS[[#This Row],[FECHA]])</f>
        <v>2026</v>
      </c>
      <c r="E2773" s="112">
        <f>MONTH(REGISTROS[[#This Row],[FECHA]])</f>
        <v>1</v>
      </c>
      <c r="F2773" t="s">
        <v>5428</v>
      </c>
      <c r="G2773" s="11" t="str">
        <f ca="1">VLOOKUP(EXAMENES!F2773,PACIENTE[[APELLIDO / NOMBRE]:[GRUPO ETARIO]],4,0)</f>
        <v>ADULTO</v>
      </c>
      <c r="H2773" s="10" t="s">
        <v>161</v>
      </c>
      <c r="I2773" s="10" t="s">
        <v>20</v>
      </c>
      <c r="J2773" s="46">
        <f>VLOOKUP(REGISTROS[[#This Row],[TIPO DE EXAMEN ]],SERVICIOS[],2,0)</f>
        <v>10</v>
      </c>
      <c r="K2773" s="10" t="s">
        <v>67</v>
      </c>
      <c r="L2773" s="10">
        <v>805477528</v>
      </c>
      <c r="M2773" s="10"/>
      <c r="N2773" s="10"/>
    </row>
    <row r="2774" spans="1:14" x14ac:dyDescent="0.25">
      <c r="A2774" s="110">
        <f t="shared" si="114"/>
        <v>2764</v>
      </c>
      <c r="B2774" s="45">
        <f t="shared" si="114"/>
        <v>3371</v>
      </c>
      <c r="C2774" s="122">
        <v>46043</v>
      </c>
      <c r="D2774" s="122">
        <f>YEAR(REGISTROS[[#This Row],[FECHA]])</f>
        <v>2026</v>
      </c>
      <c r="E2774" s="112">
        <f>MONTH(REGISTROS[[#This Row],[FECHA]])</f>
        <v>1</v>
      </c>
      <c r="F2774" t="s">
        <v>5429</v>
      </c>
      <c r="G2774" s="11" t="str">
        <f ca="1">VLOOKUP(EXAMENES!F2774,PACIENTE[[APELLIDO / NOMBRE]:[GRUPO ETARIO]],4,0)</f>
        <v>ADULTO</v>
      </c>
      <c r="H2774" s="10" t="s">
        <v>117</v>
      </c>
      <c r="I2774" s="10" t="s">
        <v>20</v>
      </c>
      <c r="J2774" s="46">
        <f>VLOOKUP(REGISTROS[[#This Row],[TIPO DE EXAMEN ]],SERVICIOS[],2,0)</f>
        <v>10</v>
      </c>
      <c r="K2774" s="10" t="s">
        <v>67</v>
      </c>
      <c r="L2774" s="10">
        <v>1310990948</v>
      </c>
      <c r="M2774" s="10"/>
      <c r="N2774" s="10"/>
    </row>
    <row r="2775" spans="1:14" x14ac:dyDescent="0.25">
      <c r="A2775" s="110">
        <f t="shared" si="114"/>
        <v>2765</v>
      </c>
      <c r="B2775" s="45">
        <f t="shared" si="114"/>
        <v>3372</v>
      </c>
      <c r="C2775" s="122">
        <v>46044</v>
      </c>
      <c r="D2775" s="122">
        <f>YEAR(REGISTROS[[#This Row],[FECHA]])</f>
        <v>2026</v>
      </c>
      <c r="E2775" s="112">
        <f>MONTH(REGISTROS[[#This Row],[FECHA]])</f>
        <v>1</v>
      </c>
      <c r="F2775" t="s">
        <v>5431</v>
      </c>
      <c r="G2775" s="11" t="str">
        <f ca="1">VLOOKUP(EXAMENES!F2775,PACIENTE[[APELLIDO / NOMBRE]:[GRUPO ETARIO]],4,0)</f>
        <v>ADOLECENTE</v>
      </c>
      <c r="H2775" s="10" t="s">
        <v>1782</v>
      </c>
      <c r="I2775" s="10" t="s">
        <v>5</v>
      </c>
      <c r="J2775" s="46">
        <f>VLOOKUP(REGISTROS[[#This Row],[TIPO DE EXAMEN ]],SERVICIOS[],2,0)</f>
        <v>20</v>
      </c>
      <c r="K2775" s="10" t="s">
        <v>68</v>
      </c>
      <c r="L2775" s="10">
        <v>1313004143</v>
      </c>
      <c r="M2775" s="10"/>
      <c r="N2775" s="10"/>
    </row>
    <row r="2776" spans="1:14" x14ac:dyDescent="0.25">
      <c r="A2776" s="110">
        <f t="shared" si="114"/>
        <v>2766</v>
      </c>
      <c r="B2776" s="45">
        <f t="shared" si="114"/>
        <v>3373</v>
      </c>
      <c r="C2776" s="122">
        <v>46044</v>
      </c>
      <c r="D2776" s="122">
        <f>YEAR(REGISTROS[[#This Row],[FECHA]])</f>
        <v>2026</v>
      </c>
      <c r="E2776" s="112">
        <f>MONTH(REGISTROS[[#This Row],[FECHA]])</f>
        <v>1</v>
      </c>
      <c r="F2776" t="s">
        <v>5433</v>
      </c>
      <c r="G2776" s="11" t="str">
        <f ca="1">VLOOKUP(EXAMENES!F2776,PACIENTE[[APELLIDO / NOMBRE]:[GRUPO ETARIO]],4,0)</f>
        <v>ADULTO</v>
      </c>
      <c r="H2776" s="10" t="s">
        <v>117</v>
      </c>
      <c r="I2776" s="10" t="s">
        <v>20</v>
      </c>
      <c r="J2776" s="46">
        <f>VLOOKUP(REGISTROS[[#This Row],[TIPO DE EXAMEN ]],SERVICIOS[],2,0)</f>
        <v>10</v>
      </c>
      <c r="K2776" s="10" t="s">
        <v>67</v>
      </c>
      <c r="L2776" s="10">
        <v>1310620073</v>
      </c>
      <c r="M2776" s="10"/>
      <c r="N2776" s="10"/>
    </row>
    <row r="2777" spans="1:14" x14ac:dyDescent="0.25">
      <c r="A2777" s="110">
        <f t="shared" si="114"/>
        <v>2767</v>
      </c>
      <c r="B2777" s="45">
        <f t="shared" si="114"/>
        <v>3374</v>
      </c>
      <c r="C2777" s="122">
        <v>46044</v>
      </c>
      <c r="D2777" s="122">
        <f>YEAR(REGISTROS[[#This Row],[FECHA]])</f>
        <v>2026</v>
      </c>
      <c r="E2777" s="112">
        <f>MONTH(REGISTROS[[#This Row],[FECHA]])</f>
        <v>1</v>
      </c>
      <c r="F2777" t="s">
        <v>5435</v>
      </c>
      <c r="G2777" s="11" t="str">
        <f ca="1">VLOOKUP(EXAMENES!F2777,PACIENTE[[APELLIDO / NOMBRE]:[GRUPO ETARIO]],4,0)</f>
        <v>ADULTO</v>
      </c>
      <c r="H2777" s="10" t="s">
        <v>27</v>
      </c>
      <c r="I2777" s="10" t="s">
        <v>5</v>
      </c>
      <c r="J2777" s="46">
        <f>VLOOKUP(REGISTROS[[#This Row],[TIPO DE EXAMEN ]],SERVICIOS[],2,0)</f>
        <v>20</v>
      </c>
      <c r="K2777" s="10" t="s">
        <v>68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>
        <f t="shared" si="114"/>
        <v>3375</v>
      </c>
      <c r="C2778" s="122">
        <v>46044</v>
      </c>
      <c r="D2778" s="122">
        <f>YEAR(REGISTROS[[#This Row],[FECHA]])</f>
        <v>2026</v>
      </c>
      <c r="E2778" s="112">
        <f>MONTH(REGISTROS[[#This Row],[FECHA]])</f>
        <v>1</v>
      </c>
      <c r="F2778" t="s">
        <v>5437</v>
      </c>
      <c r="G2778" s="11" t="str">
        <f ca="1">VLOOKUP(EXAMENES!F2778,PACIENTE[[APELLIDO / NOMBRE]:[GRUPO ETARIO]],4,0)</f>
        <v>ADULTO</v>
      </c>
      <c r="H2778" s="10" t="s">
        <v>27</v>
      </c>
      <c r="I2778" s="10" t="s">
        <v>5</v>
      </c>
      <c r="J2778" s="46">
        <f>VLOOKUP(REGISTROS[[#This Row],[TIPO DE EXAMEN ]],SERVICIOS[],2,0)</f>
        <v>20</v>
      </c>
      <c r="K2778" s="10" t="s">
        <v>67</v>
      </c>
      <c r="L2778" s="10">
        <v>1307479657</v>
      </c>
      <c r="M2778" s="158" t="s">
        <v>5439</v>
      </c>
      <c r="N2778" s="10"/>
    </row>
    <row r="2779" spans="1:14" x14ac:dyDescent="0.25">
      <c r="A2779" s="110">
        <f t="shared" ref="A2779:B2842" si="115">IF(E2779&lt;&gt;"",1+A2778,"")</f>
        <v>2769</v>
      </c>
      <c r="B2779" s="45">
        <f t="shared" si="115"/>
        <v>3376</v>
      </c>
      <c r="C2779" s="122">
        <v>46045</v>
      </c>
      <c r="D2779" s="122">
        <f>YEAR(REGISTROS[[#This Row],[FECHA]])</f>
        <v>2026</v>
      </c>
      <c r="E2779" s="112">
        <f>MONTH(REGISTROS[[#This Row],[FECHA]])</f>
        <v>1</v>
      </c>
      <c r="F2779" t="s">
        <v>5440</v>
      </c>
      <c r="G2779" s="11" t="str">
        <f ca="1">VLOOKUP(EXAMENES!F2779,PACIENTE[[APELLIDO / NOMBRE]:[GRUPO ETARIO]],4,0)</f>
        <v>ADULTO</v>
      </c>
      <c r="H2779" s="10" t="s">
        <v>85</v>
      </c>
      <c r="I2779" s="10" t="s">
        <v>20</v>
      </c>
      <c r="J2779" s="46">
        <f>VLOOKUP(REGISTROS[[#This Row],[TIPO DE EXAMEN ]],SERVICIOS[],2,0)</f>
        <v>10</v>
      </c>
      <c r="K2779" s="10" t="s">
        <v>67</v>
      </c>
      <c r="L2779" s="10">
        <v>1314879097</v>
      </c>
      <c r="M2779" s="10"/>
      <c r="N2779" s="10"/>
    </row>
    <row r="2780" spans="1:14" x14ac:dyDescent="0.25">
      <c r="A2780" s="110">
        <f t="shared" si="115"/>
        <v>2770</v>
      </c>
      <c r="B2780" s="45">
        <f t="shared" si="115"/>
        <v>3377</v>
      </c>
      <c r="C2780" s="122">
        <v>46045</v>
      </c>
      <c r="D2780" s="122">
        <f>YEAR(REGISTROS[[#This Row],[FECHA]])</f>
        <v>2026</v>
      </c>
      <c r="E2780" s="112">
        <f>MONTH(REGISTROS[[#This Row],[FECHA]])</f>
        <v>1</v>
      </c>
      <c r="F2780" t="s">
        <v>5442</v>
      </c>
      <c r="G2780" s="11" t="str">
        <f ca="1">VLOOKUP(EXAMENES!F2780,PACIENTE[[APELLIDO / NOMBRE]:[GRUPO ETARIO]],4,0)</f>
        <v>ADOLECENTE</v>
      </c>
      <c r="H2780" s="10" t="s">
        <v>27</v>
      </c>
      <c r="I2780" s="10" t="s">
        <v>5</v>
      </c>
      <c r="J2780" s="46">
        <f>VLOOKUP(REGISTROS[[#This Row],[TIPO DE EXAMEN ]],SERVICIOS[],2,0)</f>
        <v>20</v>
      </c>
      <c r="K2780" s="10" t="s">
        <v>67</v>
      </c>
      <c r="L2780" s="10">
        <v>703390765</v>
      </c>
      <c r="M2780" s="10"/>
      <c r="N2780" s="10"/>
    </row>
    <row r="2781" spans="1:14" x14ac:dyDescent="0.25">
      <c r="A2781" s="110">
        <f t="shared" si="115"/>
        <v>2771</v>
      </c>
      <c r="B2781" s="45">
        <f t="shared" si="115"/>
        <v>3378</v>
      </c>
      <c r="C2781" s="122">
        <v>46045</v>
      </c>
      <c r="D2781" s="122">
        <f>YEAR(REGISTROS[[#This Row],[FECHA]])</f>
        <v>2026</v>
      </c>
      <c r="E2781" s="112">
        <f>MONTH(REGISTROS[[#This Row],[FECHA]])</f>
        <v>1</v>
      </c>
      <c r="F2781" t="s">
        <v>5444</v>
      </c>
      <c r="G2781" s="11" t="str">
        <f ca="1">VLOOKUP(EXAMENES!F2781,PACIENTE[[APELLIDO / NOMBRE]:[GRUPO ETARIO]],4,0)</f>
        <v>ADULTO</v>
      </c>
      <c r="H2781" s="10" t="s">
        <v>27</v>
      </c>
      <c r="I2781" s="10" t="s">
        <v>20</v>
      </c>
      <c r="J2781" s="46">
        <f>VLOOKUP(REGISTROS[[#This Row],[TIPO DE EXAMEN ]],SERVICIOS[],2,0)</f>
        <v>10</v>
      </c>
      <c r="K2781" s="10" t="s">
        <v>67</v>
      </c>
      <c r="L2781" s="10">
        <v>1304663287</v>
      </c>
      <c r="M2781" s="10"/>
      <c r="N2781" s="10"/>
    </row>
    <row r="2782" spans="1:14" x14ac:dyDescent="0.25">
      <c r="A2782" s="110">
        <f t="shared" si="115"/>
        <v>2772</v>
      </c>
      <c r="B2782" s="45">
        <f t="shared" si="115"/>
        <v>3379</v>
      </c>
      <c r="C2782" s="122">
        <v>46045</v>
      </c>
      <c r="D2782" s="122">
        <f>YEAR(REGISTROS[[#This Row],[FECHA]])</f>
        <v>2026</v>
      </c>
      <c r="E2782" s="112">
        <f>MONTH(REGISTROS[[#This Row],[FECHA]])</f>
        <v>1</v>
      </c>
      <c r="F2782" t="s">
        <v>5446</v>
      </c>
      <c r="G2782" s="11" t="str">
        <f ca="1">VLOOKUP(EXAMENES!F2782,PACIENTE[[APELLIDO / NOMBRE]:[GRUPO ETARIO]],4,0)</f>
        <v>ADULTO</v>
      </c>
      <c r="H2782" s="10" t="s">
        <v>27</v>
      </c>
      <c r="I2782" s="10" t="s">
        <v>20</v>
      </c>
      <c r="J2782" s="46">
        <f>VLOOKUP(REGISTROS[[#This Row],[TIPO DE EXAMEN ]],SERVICIOS[],2,0)</f>
        <v>10</v>
      </c>
      <c r="K2782" s="10" t="s">
        <v>68</v>
      </c>
      <c r="L2782" s="10">
        <v>1350070460</v>
      </c>
      <c r="M2782" s="10"/>
      <c r="N2782" s="10"/>
    </row>
    <row r="2783" spans="1:14" x14ac:dyDescent="0.25">
      <c r="A2783" s="110">
        <f t="shared" si="115"/>
        <v>2773</v>
      </c>
      <c r="B2783" s="45">
        <f t="shared" si="115"/>
        <v>3380</v>
      </c>
      <c r="C2783" s="122">
        <v>46046</v>
      </c>
      <c r="D2783" s="122">
        <f>YEAR(REGISTROS[[#This Row],[FECHA]])</f>
        <v>2026</v>
      </c>
      <c r="E2783" s="112">
        <f>MONTH(REGISTROS[[#This Row],[FECHA]])</f>
        <v>1</v>
      </c>
      <c r="F2783" t="s">
        <v>5447</v>
      </c>
      <c r="G2783" s="11" t="str">
        <f ca="1">VLOOKUP(EXAMENES!F2783,PACIENTE[[APELLIDO / NOMBRE]:[GRUPO ETARIO]],4,0)</f>
        <v>ADULTO</v>
      </c>
      <c r="H2783" s="10" t="s">
        <v>161</v>
      </c>
      <c r="I2783" s="10" t="s">
        <v>20</v>
      </c>
      <c r="J2783" s="46">
        <f>VLOOKUP(REGISTROS[[#This Row],[TIPO DE EXAMEN ]],SERVICIOS[],2,0)</f>
        <v>10</v>
      </c>
      <c r="K2783" s="10" t="s">
        <v>68</v>
      </c>
      <c r="L2783" s="10">
        <v>1312259375</v>
      </c>
      <c r="M2783" s="10"/>
      <c r="N2783" s="10"/>
    </row>
    <row r="2784" spans="1:14" x14ac:dyDescent="0.25">
      <c r="A2784" s="110">
        <f t="shared" si="115"/>
        <v>2774</v>
      </c>
      <c r="B2784" s="45" t="str">
        <f t="shared" si="115"/>
        <v/>
      </c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 t="str">
        <f t="shared" si="115"/>
        <v/>
      </c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 t="str">
        <f t="shared" si="115"/>
        <v/>
      </c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 t="str">
        <f t="shared" si="115"/>
        <v/>
      </c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 t="str">
        <f t="shared" si="115"/>
        <v/>
      </c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 t="str">
        <f t="shared" si="115"/>
        <v/>
      </c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 t="str">
        <f t="shared" si="115"/>
        <v/>
      </c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 t="str">
        <f t="shared" si="115"/>
        <v/>
      </c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 t="str">
        <f t="shared" si="115"/>
        <v/>
      </c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 t="str">
        <f t="shared" si="115"/>
        <v/>
      </c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 t="str">
        <f t="shared" si="115"/>
        <v/>
      </c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 t="str">
        <f t="shared" si="115"/>
        <v/>
      </c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 t="str">
        <f t="shared" si="115"/>
        <v/>
      </c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 t="str">
        <f t="shared" si="115"/>
        <v/>
      </c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 t="str">
        <f t="shared" si="115"/>
        <v/>
      </c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 t="str">
        <f t="shared" si="115"/>
        <v/>
      </c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 t="str">
        <f t="shared" si="115"/>
        <v/>
      </c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 t="str">
        <f t="shared" si="115"/>
        <v/>
      </c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 t="str">
        <f t="shared" si="115"/>
        <v/>
      </c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 t="str">
        <f t="shared" si="115"/>
        <v/>
      </c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 t="str">
        <f t="shared" si="115"/>
        <v/>
      </c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 t="str">
        <f t="shared" si="115"/>
        <v/>
      </c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 t="str">
        <f t="shared" si="115"/>
        <v/>
      </c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 t="str">
        <f t="shared" si="115"/>
        <v/>
      </c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 t="str">
        <f t="shared" si="115"/>
        <v/>
      </c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 t="str">
        <f t="shared" si="115"/>
        <v/>
      </c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 t="str">
        <f t="shared" si="115"/>
        <v/>
      </c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 t="str">
        <f t="shared" si="115"/>
        <v/>
      </c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 t="str">
        <f t="shared" si="115"/>
        <v/>
      </c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 t="str">
        <f t="shared" si="115"/>
        <v/>
      </c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 t="str">
        <f t="shared" si="115"/>
        <v/>
      </c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 t="str">
        <f t="shared" si="115"/>
        <v/>
      </c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 t="str">
        <f t="shared" si="115"/>
        <v/>
      </c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 t="str">
        <f t="shared" si="115"/>
        <v/>
      </c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 t="str">
        <f t="shared" si="115"/>
        <v/>
      </c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 t="str">
        <f t="shared" si="115"/>
        <v/>
      </c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 t="str">
        <f t="shared" si="115"/>
        <v/>
      </c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 t="str">
        <f t="shared" si="115"/>
        <v/>
      </c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 t="str">
        <f t="shared" si="115"/>
        <v/>
      </c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 t="str">
        <f t="shared" si="115"/>
        <v/>
      </c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 t="str">
        <f t="shared" si="115"/>
        <v/>
      </c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 t="str">
        <f t="shared" si="115"/>
        <v/>
      </c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 t="str">
        <f t="shared" si="115"/>
        <v/>
      </c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 t="str">
        <f t="shared" si="115"/>
        <v/>
      </c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 t="str">
        <f t="shared" si="115"/>
        <v/>
      </c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 t="str">
        <f t="shared" si="115"/>
        <v/>
      </c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 t="str">
        <f t="shared" si="115"/>
        <v/>
      </c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 t="str">
        <f t="shared" si="115"/>
        <v/>
      </c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 t="str">
        <f t="shared" si="115"/>
        <v/>
      </c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 t="str">
        <f t="shared" si="115"/>
        <v/>
      </c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 t="str">
        <f t="shared" si="115"/>
        <v/>
      </c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 t="str">
        <f t="shared" si="115"/>
        <v/>
      </c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 t="str">
        <f t="shared" si="115"/>
        <v/>
      </c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 t="str">
        <f t="shared" si="115"/>
        <v/>
      </c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 t="str">
        <f t="shared" si="115"/>
        <v/>
      </c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 t="str">
        <f t="shared" si="115"/>
        <v/>
      </c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 t="str">
        <f t="shared" si="115"/>
        <v/>
      </c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 t="str">
        <f t="shared" si="115"/>
        <v/>
      </c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 t="str">
        <f t="shared" si="115"/>
        <v/>
      </c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B2906" si="116">IF(E2843&lt;&gt;"",1+A2842,"")</f>
        <v>2833</v>
      </c>
      <c r="B2843" s="45" t="str">
        <f t="shared" si="116"/>
        <v/>
      </c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 t="str">
        <f t="shared" si="116"/>
        <v/>
      </c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 t="str">
        <f t="shared" si="116"/>
        <v/>
      </c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 t="str">
        <f t="shared" si="116"/>
        <v/>
      </c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 t="str">
        <f t="shared" si="116"/>
        <v/>
      </c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 t="str">
        <f t="shared" si="116"/>
        <v/>
      </c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 t="str">
        <f t="shared" si="116"/>
        <v/>
      </c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 t="str">
        <f t="shared" si="116"/>
        <v/>
      </c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 t="str">
        <f t="shared" si="116"/>
        <v/>
      </c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 t="str">
        <f t="shared" si="116"/>
        <v/>
      </c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 t="str">
        <f t="shared" si="116"/>
        <v/>
      </c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 t="str">
        <f t="shared" si="116"/>
        <v/>
      </c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 t="str">
        <f t="shared" si="116"/>
        <v/>
      </c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 t="str">
        <f t="shared" si="116"/>
        <v/>
      </c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 t="str">
        <f t="shared" si="116"/>
        <v/>
      </c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 t="str">
        <f t="shared" si="116"/>
        <v/>
      </c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 t="str">
        <f t="shared" si="116"/>
        <v/>
      </c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 t="str">
        <f t="shared" si="116"/>
        <v/>
      </c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 t="str">
        <f t="shared" si="116"/>
        <v/>
      </c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 t="str">
        <f t="shared" si="116"/>
        <v/>
      </c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 t="str">
        <f t="shared" si="116"/>
        <v/>
      </c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 t="str">
        <f t="shared" si="116"/>
        <v/>
      </c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 t="str">
        <f t="shared" si="116"/>
        <v/>
      </c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 t="str">
        <f t="shared" si="116"/>
        <v/>
      </c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 t="str">
        <f t="shared" si="116"/>
        <v/>
      </c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 t="str">
        <f t="shared" si="116"/>
        <v/>
      </c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 t="str">
        <f t="shared" si="116"/>
        <v/>
      </c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 t="str">
        <f t="shared" si="116"/>
        <v/>
      </c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 t="str">
        <f t="shared" si="116"/>
        <v/>
      </c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 t="str">
        <f t="shared" si="116"/>
        <v/>
      </c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84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hyperlinks>
    <hyperlink ref="M2778" r:id="rId1"/>
  </hyperlinks>
  <pageMargins left="0.7" right="0.7" top="0.75" bottom="0.75" header="0.3" footer="0.3"/>
  <pageSetup paperSize="9" orientation="portrait" horizontalDpi="0" verticalDpi="0" r:id="rId2"/>
  <drawing r:id="rId3"/>
  <legacyDrawing r:id="rId4"/>
  <tableParts count="1"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37560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7915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1040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46515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45992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80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70</v>
      </c>
      <c r="D100" s="182">
        <f>C100*2</f>
        <v>140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140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353</v>
      </c>
      <c r="C11" s="17">
        <f>COUNTIFS(REGISTROS[DR. SOLICITANTE],ESTADISTICA[[#This Row],[MEDICO ]],REGISTROS[[TIPO DE EXAMEN ]],"RX PERIAPICAL")</f>
        <v>118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490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45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57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4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7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69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207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243</v>
      </c>
      <c r="C17" s="17">
        <f>COUNTIFS(REGISTROS[DR. SOLICITANTE],ESTADISTICA[[#This Row],[MEDICO ]],REGISTROS[[TIPO DE EXAMEN ]],"RX PERIAPICAL")</f>
        <v>215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472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46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46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86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38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439</v>
      </c>
      <c r="C41" s="17">
        <f>COUNTIFS(REGISTROS[DR. SOLICITANTE],ESTADISTICA[[#This Row],[MEDICO ]],REGISTROS[[TIPO DE EXAMEN ]],"RX PERIAPICAL")</f>
        <v>159</v>
      </c>
      <c r="D41" s="17">
        <f>COUNTIFS(REGISTROS[DR. SOLICITANTE],ESTADISTICA[[#This Row],[MEDICO ]],REGISTROS[[TIPO DE EXAMEN ]],"RX PARCIAL")</f>
        <v>50</v>
      </c>
      <c r="E41" s="85">
        <f>ESTADISTICA[[#This Row],[RX PANORAMICA]]+ESTADISTICA[[#This Row],[RX PERIAPICAL ]]+ESTADISTICA[[#This Row],[RX PARCIAL]]</f>
        <v>648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14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30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6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24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26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37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20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28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1678</v>
      </c>
      <c r="C103" s="224">
        <f>SUM(ESTADISTICA[[RX PERIAPICAL ]])</f>
        <v>741</v>
      </c>
      <c r="D103" s="225">
        <f>SUM(ESTADISTICA[RX PARCIAL])</f>
        <v>100</v>
      </c>
      <c r="E103" s="226">
        <f>SUM(ESTADISTICA[TOTAL])</f>
        <v>2519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2026-01-24T22:05:35Z</dcterms:modified>
</cp:coreProperties>
</file>