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D1683" i="3"/>
  <c r="E1683" i="3" s="1"/>
  <c r="D1684" i="3"/>
  <c r="E1684" i="3" s="1"/>
  <c r="G1684" i="1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G1682" i="1"/>
  <c r="J1682" i="1"/>
  <c r="E1683" i="1"/>
  <c r="G1683" i="1"/>
  <c r="J1683" i="1"/>
  <c r="E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622" i="1" l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D52" i="11" s="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5" i="11" l="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<sst xmlns="http://schemas.openxmlformats.org/spreadsheetml/2006/main" count="23909" uniqueCount="3457">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</sst>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170</c:v>
                </c:pt>
                <c:pt idx="1">
                  <c:v>12</c:v>
                </c:pt>
                <c:pt idx="2">
                  <c:v>0</c:v>
                </c:pt>
                <c:pt idx="3">
                  <c:v>14</c:v>
                </c:pt>
                <c:pt idx="4">
                  <c:v>2</c:v>
                </c:pt>
                <c:pt idx="5">
                  <c:v>92</c:v>
                </c:pt>
                <c:pt idx="6">
                  <c:v>171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55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263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7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170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14</c:v>
                      </c:pt>
                      <c:pt idx="4">
                        <c:v>2</c:v>
                      </c:pt>
                      <c:pt idx="5">
                        <c:v>92</c:v>
                      </c:pt>
                      <c:pt idx="6">
                        <c:v>171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55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263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64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47</c:v>
                      </c:pt>
                      <c:pt idx="6">
                        <c:v>134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96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244</c:v>
                      </c:pt>
                      <c:pt idx="1">
                        <c:v>20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4</c:v>
                      </c:pt>
                      <c:pt idx="5">
                        <c:v>140</c:v>
                      </c:pt>
                      <c:pt idx="6">
                        <c:v>315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393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667" zoomScaleNormal="100" workbookViewId="0">
      <selection activeCell="G1685" sqref="G168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27.736986301369864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59.726027397260275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27.030136986301368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47.736986301369861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2.3123287671232875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14.202739726027398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19.745205479452054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17.19178082191781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14.098630136986301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71.767123287671239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39.545205479452058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27.602739726027398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26.391780821917809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35.424657534246577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53.597260273972601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11.27945205479452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19.805479452054794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27.284931506849315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24.882191780821916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6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36.364383561643834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9.5232876712328771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31.402739726027399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6.9178082191780819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27.394520547945206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20.063013698630137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14.786301369863013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74.890410958904113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19.950684931506849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44.024657534246572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25.610958904109587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43.605479452054794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33.545205479452058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32.024657534246572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32.797260273972604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17.747945205479454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21.169863013698631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52.087671232876716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11.482191780821918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23.487671232876714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27.139726027397259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15.441095890410958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31.490410958904111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61.712328767123289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22.772602739726029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27.030136986301368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18.153424657534245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38.156164383561645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78.0054794520548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20.898630136986302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26.232876712328768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6.4082191780821915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30.479452054794521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44.717808219178082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30.638356164383563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43.663013698630138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23.12054794520548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67.31506849315069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18.556164383561644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65.317808219178076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50.435616438356163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17.424657534246574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23.712328767123289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25.663013698630138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33.958904109589042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30.539726027397261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31.410958904109588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28.282191780821918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49.172602739726024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33.528767123287672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16.783561643835615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22.783561643835615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55.095890410958901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18.887671232876713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17.268493150684932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16.87945205479452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14.66027397260274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23.632876712328766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48.912328767123284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14.769863013698631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12.704109589041096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14.328767123287671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30.893150684931506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23.920547945205481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8.8986301369863021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40.260273972602739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12.38082191780822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20.813698630136987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50.07123287671233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12.857534246575343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15.70958904109589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125.47945205479452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25.682191780821917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33.528767123287672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32.799999999999997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23.775342465753425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54.419178082191777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58.276712328767125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21.273972602739725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55.786301369863011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14.884931506849314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74.964383561643842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30.580821917808219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39.6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14.841095890410958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12.38082191780822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10.673972602739726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15.884931506849314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25.158904109589042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78.657534246575338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29.567123287671233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23.432876712328767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35.084931506849315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25.849315068493151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44.43013698630137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9.4136986301369863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30.81095890410959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22.208219178082192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14.002739726027396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17.8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25.356164383561644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11.967123287671233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25.695890410958903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21.972602739726028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21.972602739726028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21.789041095890411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16.786301369863015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27.654794520547945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8.7452054794520553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61.972602739726028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31.739726027397261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15.104109589041096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14.608219178082193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48.271232876712325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60.983561643835614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11.736986301369862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23.36986301369863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12.38082191780822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13.915068493150685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32.104109589041094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22.038356164383561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23.783561643835615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32.961643835616435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53.424657534246577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32.556164383561644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50.123287671232873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62.734246575342468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28.621917808219177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17.942465753424656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42.958904109589042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18.12054794520548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24.534246575342465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73.736986301369868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22.38082191780822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29.849315068493151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23.010958904109589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20.43013698630137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51.016438356164386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15.476712328767123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13.608219178082193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27.427397260273974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31.580821917808219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46.610958904109587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13.58904109589041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24.07123287671233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48.271232876712325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76.534246575342465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29.616438356164384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55.884931506849313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21.139726027397259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13.347945205479451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49.273972602739725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39.923287671232877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36.021917808219179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21.210958904109589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18.263013698630136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54.457534246575342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31.958904109589042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13.778082191780822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21.397260273972602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16.284931506849315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29.534246575342465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12.372602739726027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53.726027397260275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21.641095890410959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44.252054794520546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44.252054794520546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25.167123287671235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40.665753424657531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50.4986301369863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54.241095890410961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69.665753424657538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17.391780821917809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28.216438356164385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65.545205479452051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11.980821917808219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45.654794520547945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30.80821917808219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52.682191780821917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48.920547945205477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22.013698630136986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21.986301369863014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15.712328767123287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22.663013698630138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14.860273972602739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17.786301369863015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25.06027397260274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22.156164383561645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23.378082191780823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61.041095890410958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34.369863013698627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14.56986301369863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23.378082191780823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29.254794520547946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56.413698630136984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31.660273972602738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29.597260273972601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18.849315068493151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18.580821917808219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22.150684931506849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14.24931506849315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52.065753424657537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30.975342465753425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9.0821917808219172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27.112328767123287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27.986301369863014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34.43287671232877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17.975342465753425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11.978082191780821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13.271232876712329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15.953424657534246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30.712328767123289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23.63013698630137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42.424657534246577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15.534246575342467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11.386301369863014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42.326027397260276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16.224657534246575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14.273972602739725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20.208219178082192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68.032876712328772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28.663013698630138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23.213698630136985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21.282191780821918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40.917808219178085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3.4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14.169863013698631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18.616438356164384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24.18082191780822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39.057534246575344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20.147945205479452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15.816438356164383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13.747945205479452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48.065753424657537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15.942465753424658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29.654794520547945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24.093150684931508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17.301369863013697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29.904109589041095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21.005479452054793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24.158904109589042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21.246575342465754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23.717808219178082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17.676712328767124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17.616438356164384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30.610958904109587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16.846575342465755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27.449315068493149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22.8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51.046575342465751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21.805479452054794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47.076712328767123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19.989041095890411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9.8767123287671232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21.410958904109588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29.82191780821918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26.947945205479453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33.769863013698632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39.528767123287672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14.139726027397261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25.205479452054796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9.9808219178082194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8.1068493150684926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60.961643835616435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25.780821917808218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10.175342465753424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15.268493150684931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15.238356164383562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23.115068493150684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30.410958904109588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17.142465753424659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8.1397260273972609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18.756164383561643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7.8547945205479452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25.545205479452054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31.43013698630137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26.827397260273973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23.838356164383562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23.484931506849314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11.09041095890411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27.065753424657533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15.731506849315069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21.709589041095889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46.857534246575341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66.082191780821915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14.260273972602739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18.490410958904111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22.991780821917807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72.106849315068487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29.92876712328767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37.715068493150682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13.353424657534246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63.657534246575345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41.482191780821921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14.224657534246575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22.427397260273974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16.978082191780821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17.117808219178084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47.649315068493152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15.4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26.054794520547944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34.643835616438359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38.608219178082194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18.126027397260273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21.542465753424658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18.857534246575341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16.230136986301371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25.964383561643835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33.043835616438358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24.947945205479453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12.983561643835616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11.627397260273973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30.331506849315069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13.408219178082192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29.424657534246574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39.953424657534249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27.742465753424657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39.052054794520551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13.104109589041096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62.852054794520548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56.389041095890413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14.383561643835616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13.416438356164383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34.37808219178082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19.315068493150687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35.328767123287669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13.210958904109589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14.816438356164383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17.931506849315067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22.772602739726029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39.43287671232877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63.821917808219176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20.304109589041097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17.723287671232878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21.153424657534245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6.6657534246575345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20.802739726027397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6.0246575342465754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54.419178082191777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15.627397260273973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12.164383561643836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15.567123287671233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38.216438356164382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27.17808219178082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20.80821917808219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18.709589041095889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51.739726027397261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9.7232876712328764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24.123287671232877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29.06027397260274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36.701369863013696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30.493150684931507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28.38082191780822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13.775342465753425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40.586301369863016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27.8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22.298630136986301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57.257534246575339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16.263013698630136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31.890410958904109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15.087671232876712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17.290410958904111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19.432876712328767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78.049315068493144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11.934246575342465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11.575342465753424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22.958904109589042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33.167123287671231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37.676712328767124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55.342465753424655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19.063013698630137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16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35.200000000000003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25.747945205479454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18.17808219178082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59.715068493150682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52.087671232876716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6.8849315068493153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69.920547945205485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65.575342465753423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38.887671232876713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57.635616438356166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24.156164383561645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20.490410958904111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22.353424657534248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28.123287671232877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22.884931506849316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56.046575342465751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25.44109589041096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6.1808219178082195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23.967123287671232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41.682191780821917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35.915068493150685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22.758904109589039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38.482191780821921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39.789041095890411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33.586301369863016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23.375342465753423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29.657534246575342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33.671232876712331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32.589041095890408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15.27945205479452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19.010958904109589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36.953424657534249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27.6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44.164383561643838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29.5013698630137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80.630136986301366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54.739726027397261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10.797260273972602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52.356164383561641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12.213698630136987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58.627397260273973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58.627397260273973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30.153424657534245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63.852054794520548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55.638356164383559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21.720547945205478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71.758904109589039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21.019178082191782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15.221917808219178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28.589041095890412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8.5643835616438349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22.298630136986301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27.6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18.252054794520546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7.8904109589041092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14.408219178082192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54.824657534246576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17.890410958904109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15.427397260273972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20.989041095890411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27.80821917808219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21.12876712328767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13.906849315068493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21.350684931506848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16.589041095890412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26.339726027397262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28.616438356164384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28.273972602739725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65.575342465753423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50.282191780821918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10.295890410958904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22.175342465753424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21.476712328767125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21.942465753424656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24.298630136986301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7.0410958904109586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45.934246575342463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19.202739726027396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49.419178082191777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19.273972602739725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11.67945205479452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24.36986301369863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38.610958904109587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29.290410958904111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23.304109589041097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23.720547945205478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48.69315068493151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39.542465753424658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64.882191780821913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47.542465753424658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36.19178082191781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25.353424657534248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25.136986301369863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26.701369863013699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46.147945205479452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9.2301369863013694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15.536986301369863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13.747945205479452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15.443835616438356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35.065753424657537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15.616438356164384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53.961643835616435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25.210958904109589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17.838356164383562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29.276712328767122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29.276712328767122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22.887671232876713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20.284931506849315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33.715068493150682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9.6164383561643838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19.150684931506849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65.898630136986299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23.594520547945205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19.183561643835617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30.449315068493149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62.517808219178079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16.046575342465754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16.827397260273973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32.232876712328768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25.150684931506849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8.1726027397260275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19.671232876712327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19.876712328767123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64.939726027397256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21.254794520547946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28.578082191780823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30.465753424657535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9.0712328767123296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28.624657534246577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31.591780821917808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25.4986301369863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24.123287671232877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33.5013698630137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59.950684931506849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28.216438356164385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21.443835616438356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57.736986301369861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53.723287671232875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15.046575342465754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19.753424657534246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49.93150684931507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30.284931506849315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29.290410958904111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37.284931506849318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25.676712328767124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33.747945205479454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16.016438356164382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7.506849315068493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29.084931506849315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5.4301369863013695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33.260273972602739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37.920547945205477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7.1917808219178081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33.906849315068492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33.906849315068492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15.515068493150684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8.7150684931506852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35.106849315068494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13.706849315068494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28.252054794520546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34.282191780821918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34.282191780821918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30.890410958904109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27.717808219178082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36.115068493150687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36.641095890410959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19.268493150684932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44.147945205479452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22.090410958904108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14.898630136986302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13.887671232876713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24.202739726027396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33.134246575342466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26.701369863013699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54.027397260273972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18.895890410958906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63.871232876712327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24.610958904109587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64.224657534246575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19.24931506849315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23.81917808219178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17.758904109589039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22.843835616438355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28.32054794520548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15.263013698630138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28.528767123287672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23.673972602739727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38.92876712328767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77.216438356164389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22.298630136986301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28.6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22.761643835616439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25.55890410958904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49.739726027397261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28.983561643835618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33.528767123287672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23.786301369863015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16.136986301369863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43.679452054794524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27.769863013698629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64.31506849315069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19.553424657534247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26.19178082191781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30.8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24.575342465753426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7.117808219178082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55.736986301369861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23.424657534246574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45.410958904109592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17.005479452054793</v>
      </c>
      <c r="E613" s="14" t="str">
        <f t="shared" ca="1" si="33"/>
        <v>ADULTO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12.819178082191781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19.802739726027397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16.849315068493151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25.452054794520549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24.82191780821918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36.315068493150683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59.986301369863014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37.254794520547946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21.18904109589041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21.890410958904109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17.747945205479454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22.167123287671235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23.936986301369863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7.2438356164383562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57.613698630136987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9.0547945205479454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24.243835616438357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23.627397260273973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68.506849315068493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19.835616438356166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17.720547945205478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16.906849315068492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25.794520547945204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20.221917808219178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24.356164383561644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19.852054794520548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9.0082191780821912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14.161643835616438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32.035616438356165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21.528767123287672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36.816438356164383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34.873972602739727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30.279452054794522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21.69041095890411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24.772602739726029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7.9698630136986299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22.852054794520548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20.186301369863013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47.101369863013701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15.778082191780822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14.353424657534246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12.895890410958904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21.898630136986302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19.295890410958904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26.830136986301369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30.408219178082192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5.86027397260274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24.627397260273973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27.523287671232875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76.641095890410952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4.4986301369863018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66.599999999999994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7.7506849315068491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27.17808219178082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77.838356164383555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19.186301369863013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15.904109589041095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16.17808219178082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23.350684931506848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17.69041095890411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12.216438356164383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18.323287671232876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34.435616438356163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18.87123287671233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40.246575342465754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15.813698630136987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27.284931506849315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52.413698630136984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33.167123287671231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19.586301369863012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14.610958904109589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7.5643835616438357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33.994520547945207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43.19178082191781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25.849315068493151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18.043835616438358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82.813698630136983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54.679452054794524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31.210958904109589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13.53972602739726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91.679452054794524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81.797260273972597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81.797260273972597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25.230136986301371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17.723287671232878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56.863013698630134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27.463013698630139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13.783561643835617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20.789041095890411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14.326027397260274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26.802739726027397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36.315068493150683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29.213698630136985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28.517808219178082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34.989041095890414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23.536986301369861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27.63013698630137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60.717808219178082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27.284931506849315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58.186301369863017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29.684931506849313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51.802739726027397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36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14.427397260273972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81.797260273972597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24.356164383561644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8.6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17.901369863013699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19.282191780821918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81.797260273972597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51.041095890410958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20.197260273972603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41.241095890410961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31.87123287671233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39.208219178082189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23.613698630136987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26.539726027397261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26.56986301369863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79.775342465753425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35.627397260273973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30.783561643835615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16.739726027397261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29.227397260273971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21.471232876712328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24.789041095890411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37.923287671232877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30.347945205479451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31.038356164383561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44.208219178082189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32.213698630136989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71.843835616438355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20.334246575342465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18.539726027397261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21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27.298630136986301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49.273972602739725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51.953424657534249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22.934246575342467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46.463013698630135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38.956164383561642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36.421917808219177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34.56712328767123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9.8136986301369866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19.334246575342465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21.594520547945205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7.3150684931506849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48.830136986301369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14.29041095890411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23.202739726027396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17.147945205479452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14.906849315068493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22.917808219178081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9.5780821917808225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15.676712328767124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43.649315068493152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13.961643835616439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13.931506849315069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15.084931506849315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45.682191780821917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48.936986301369863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19.641095890410959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13.978082191780821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66.367123287671234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29.717808219178082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8.4849315068493159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34.246575342465754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47.304109589041097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17.890410958904109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28.32054794520548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24.221917808219178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46.646575342465752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12.783561643835617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18.093150684931508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42.326027397260276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21.194520547945206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7.5616438356164384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16.739726027397261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41.88219178082192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12.758904109589041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14.564383561643835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16.745205479452054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20.134246575342466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30.893150684931506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54.506849315068493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30.167123287671235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6.3835616438356162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55.917808219178085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18.838356164383562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51.876712328767127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57.698630136986303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20.421917808219177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28.476712328767125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39.608219178082194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37.128767123287673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11.175342465753424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13.953424657534246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18.906849315068492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27.860273972602741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19.632876712328766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38.610958904109587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23.356164383561644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53.520547945205479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19.208219178082192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23.926027397260274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53.698630136986303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16.410958904109588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15.287671232876713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23.715068493150685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35.736986301369861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14.482191780821918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21.410958904109588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53.520547945205479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18.660273972602738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28.175342465753424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18.646575342465752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61.61917808219178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24.567123287671233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16.687671232876713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51.720547945205482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38.695890410958903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29.772602739726029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36.076712328767123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7.4904109589041097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11.364383561643836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13.257534246575343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16.547945205479451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47.339726027397262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28.6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52.580821917808223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19.854794520547944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64.457534246575349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36.142465753424659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25.230136986301371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52.80821917808219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22.517808219178082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15.624657534246575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64.476712328767121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13.315068493150685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37.471232876712328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42.780821917808218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23.065753424657533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55.830136986301369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63.936986301369863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53.42739726027397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62.821917808219176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22.17808219178082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43.775342465753425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38.794520547945204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30.07123287671233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12.257534246575343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23.126027397260273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16.589041095890412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37.260273972602739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31.150684931506849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31.912328767123288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16.112328767123287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8.9397260273972599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29.597260273972601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19.687671232876713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36.334246575342469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7.6821917808219178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41.326027397260276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13.764383561643836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26.706849315068492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26.153424657534245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17.413698630136988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77.679452054794524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7.5095890410958903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77.060273972602744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28.673972602739727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28.271232876712329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19.841095890410958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19.898630136986302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20.712328767123289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24.728767123287671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22.789041095890411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30.295890410958904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9.6520547945205486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28.257534246575343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29.63013698630137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33.112328767123287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33.016438356164386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14.6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63.112328767123287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22.769863013698629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20.643835616438356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18.260273972602739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13.082191780821917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59.695890410958903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26.115068493150684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12.56986301369863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51.917808219178085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17.504109589041096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42.906849315068492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23.553424657534247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48.830136986301369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27.6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22.202739726027396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5.8520547945205479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33.950684931506849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12.758904109589041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17.578082191780823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5.9616438356164387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19.043835616438358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16.92876712328767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64.893150684931513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42.098630136986301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18.893150684931506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24.18904109589041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19.079452054794519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51.008219178082193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25.12054794520548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22.298630136986301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29.846575342465755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47.915068493150685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39.832876712328769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16.797260273972604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12.6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66.879452054794527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5.4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35.161643835616438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23.802739726027397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24.728767123287671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37.824657534246576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88.350684931506848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14.449315068493151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52.698630136986303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29.772602739726029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18.739726027397261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21.326027397260273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42.052054794520551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28.238356164383561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36.695890410958903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8.5506849315068489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32.342465753424655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38.490410958904107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20.753424657534246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14.095890410958905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14.652054794520549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17.838356164383562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21.912328767123288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24.221917808219178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54.183561643835617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22.75068493150685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35.865753424657534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6.9315068493150687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18.490410958904111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19.528767123287672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76.095890410958901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25.80821917808219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6.6054794520547944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58.454794520547942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22.61917808219178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24.098630136986301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41.967123287671235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12.32054794520548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14.145205479452056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33.517808219178079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42.608219178082194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34.969863013698628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52.873972602739727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5.161643835616438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12.66027397260274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52.873972602739727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23.460273972602739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26.616438356164384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18.673972602739727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59.342465753424655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25.150684931506849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25.150684931506849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61.57260273972603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15.528767123287672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28.13150684931507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12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15.789041095890411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42.052054794520551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33.761643835616439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62.816438356164383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18.978082191780821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22.756164383561643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51.9972602739726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63.109589041095887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28.142465753424659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27.246575342465754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70.849315068493155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15.723287671232876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8.4109589041095898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5.6602739726027398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46.112328767123287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38.887671232876713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24.742465753424657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71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65.452054794520549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18.572602739726026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6.0027397260273974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28.287671232876711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25.052054794520547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18.660273972602738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24.589041095890412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22.197260273972603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25.041095890410958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17.005479452054793</v>
      </c>
      <c r="E1015" s="14" t="str">
        <f t="shared" ca="1" si="48"/>
        <v>ADULTO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34.202739726027396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54.857534246575341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31.339726027397262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22.465753424657535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35.594520547945208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48.632876712328766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26.019178082191782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26.876712328767123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75.353424657534248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6.6054794520547944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27.761643835616439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24.156164383561645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34.942465753424656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35.339726027397262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56.813698630136983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56.62191780821918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18.276712328767122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16.967123287671232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25.268493150684932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17.512328767123286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78.849315068493155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37.838356164383562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5.8520547945205479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64.268493150684932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18.865753424657534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44.967123287671235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44.542465753424658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18.783561643835615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18.457534246575342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50.0027397260274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27.734246575342464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82.657534246575338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36.791780821917811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13.35068493150685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32.052054794520551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18.115068493150684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23.446575342465753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45.564383561643837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16.054794520547944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47.30684931506849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24.010958904109589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27.263013698630136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34.679452054794524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8.6191780821917803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32.490410958904107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17.591780821917808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23.545205479452054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38.6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66.435616438356163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22.616438356164384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24.838356164383562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20.983561643835618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39.602739726027394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13.591780821917808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14.578082191780823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36.43013698630137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24.827397260273973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27.989041095890411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36.095890410958901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28.860273972602741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13.158904109589042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25.802739726027397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29.663013698630138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9.5506849315068489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24.484931506849314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6.8438356164383558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31.884931506849316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16.526027397260275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33.531506849315072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33.531506849315072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41.37808219178082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39.989041095890414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25.30958904109589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25.150684931506849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15.978082191780821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22.934246575342467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14.652054794520549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56.723287671232875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57.073972602739723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23.18082191780822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15.33972602739726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42.556164383561644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21.797260273972604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25.953424657534246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46.961643835616435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7.4219178082191783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49.863013698630134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34.161643835616438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57.835616438356162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35.728767123287675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7.0465753424657533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31.419178082191781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21.12876712328767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26.846575342465755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14.139726027397261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14.29041095890411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67.019178082191786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23.632876712328766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19.093150684931508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32.646575342465752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8.4575342465753423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45.827397260273976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49.134246575342466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68.210958904109589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16.715068493150685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22.339726027397262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24.216438356164385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57.942465753424656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15.027397260273972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33.536986301369865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57.673972602739724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25.030136986301368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22.55890410958904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57.942465753424656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18.293150684931508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30.323287671232876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57.61917808219178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24.147945205479452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15.180821917808219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45.520547945205479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37.991780821917807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33.934246575342463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32.408219178082192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14.202739726027398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19.443835616438356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36.778082191780825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16.912328767123288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24.978082191780821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28.638356164383563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53.961643835616435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21.945205479452056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14.010958904109589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24.797260273972604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23.673972602739727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18.136986301369863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16.241095890410961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24.126027397260273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24.983561643835618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24.983561643835618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27.572602739726026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33.539726027397258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40.890410958904113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34.282191780821918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61.794520547945204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30.528767123287672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56.213698630136989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38.441095890410956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42.838356164383562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35.276712328767125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14.402739726027397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42.61643835616438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16.301369863013697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67.594520547945208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70.671232876712324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28.238356164383561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61.813698630136983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44.942465753424656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20.147945205479452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30.427397260273974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28.2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13.657534246575343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28.994520547945207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13.493150684931507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44.06849315068493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29.465753424657535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19.865753424657534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21.863013698630137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21.87123287671233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16.504109589041096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25.030136986301368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14.197260273972603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36.082191780821915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12.454794520547946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32.106849315068494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18.832876712328765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9.2328767123287676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33.512328767123286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52.161643835616438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19.002739726027396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38.887671232876713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29.56986301369863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70.668493150684938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9.2246575342465746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24.361643835616437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47.939726027397263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17.87945205479452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75.260273972602747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24.586301369863012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23.082191780821919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16.589041095890412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24.824657534246576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28.701369863013699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51.043835616438358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24.942465753424656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56.482191780821921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17.2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18.663013698630138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29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31.920547945205481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37.531506849315072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19.56986301369863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11.764383561643836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10.509589041095891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19.254794520547946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48.794520547945204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13.827397260273973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15.12054794520548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26.427397260273974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22.43013698630137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31.80821917808219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20.978082191780821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45.863013698630134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25.347945205479451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41.158904109589038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24.150684931506849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63.542465753424658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13.849315068493151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18.61917808219178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5.816438356164384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35.052054794520551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37.523287671232879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19.161643835616438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9.7452054794520553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29.698630136986303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32.643835616438359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26.021917808219179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37.964383561643835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15.03013698630137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19.487671232876714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13.2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44.208219178082189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28.117808219178084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30.17808219178082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35.926027397260277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49.80821917808219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15.783561643835617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20.660273972602738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43.868493150684934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28.797260273972604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31.049315068493151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28.038356164383561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20.789041095890411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58.775342465753425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63.095890410958901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14.638356164383561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14.109589041095891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32.243835616438353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12.975342465753425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44.060273972602737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30.942465753424656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40.726027397260275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19.101369863013698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27.183561643835617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24.547945205479451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18.301369863013697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38.156164383561645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15.268493150684931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49.80821917808219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61.956164383561642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68.0027397260274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74.668493150684938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18.668493150684931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15.052054794520547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91.706849315068496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25.334246575342465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29.153424657534245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14.216438356164383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57.4986301369863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39.208219178082189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4.6493150684931503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35.736986301369861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11.627397260273973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47.005479452054793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15.389041095890411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13.282191780821918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40.295890410958904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13.010958904109589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6.1205479452054794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15.063013698630137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14.238356164383562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33.912328767123284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26.117808219178084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35.857534246575341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36.438356164383563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50.0027397260274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13.934246575342465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39.202739726027396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53.649315068493152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61.917808219178085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50.4986301369863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19.282191780821918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14.556164383561644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20.065753424657533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28.328767123287673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41.172602739726024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6.1068493150684935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19.652054794520549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20.830136986301369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16.389041095890413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15.652054794520549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29.769863013698629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54.967123287671235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32.799999999999997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29.353424657534248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48.090410958904108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41.591780821917808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21.983561643835618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11.150684931506849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24.221917808219178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22.095890410958905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29.536986301369861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43.61917808219178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21.520547945205479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20.660273972602738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29.150684931506849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75.07123287671233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48.736986301369861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49.052054794520551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59.942465753424656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6.7726027397260271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26.917808219178081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25.013698630136986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26.260273972602739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18.756164383561643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48.295890410958904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24.783561643835615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6.6054794520547944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39.893150684931506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17.712328767123289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49.956164383561642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24.980821917808218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54.739726027397261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14.882191780821918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17.117808219178084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23.720547945205478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25.268493150684932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50.80821917808219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13.802739726027397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22.224657534246575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15.427397260273972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32.063013698630137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18.81095890410959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18.893150684931506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66.682191780821924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16.063013698630137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14.613698630136986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9.6027397260273979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19.673972602739727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23.364383561643837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16.347945205479451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10.421917808219177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51.994520547945207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35.734246575342468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18.156164383561645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32.830136986301369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19.468493150684932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17.06027397260274</v>
      </c>
      <c r="E1372" s="14" t="str">
        <f t="shared" ca="1" si="60"/>
        <v>ADULTO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19.767123287671232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33.405479452054792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33.405479452054792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17.109589041095891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15.92876712328767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16.805479452054794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43.832876712328769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14.328767123287671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29.654794520547945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10.175342465753424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35.254794520547946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29.578082191780823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14.980821917808219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30.986301369863014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26.397260273972602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26.142465753424659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16.909589041095892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6.9150684931506845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19.139726027397259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30.983561643835618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14.638356164383561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31.243835616438357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15.70958904109589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48.531506849315072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18.2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21.123287671232877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17.405479452054795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13.545205479452054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31.994520547945207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9.4821917808219176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40.339726027397262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13.479452054794521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16.052054794520547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13.901369863013699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41.194520547945203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11.723287671232876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30.926027397260274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15.583561643835617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43.649315068493152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17.663013698630138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4.7972602739726025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13.010958904109589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34.975342465753428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8.6520547945205486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17.567123287671233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42.175342465753424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29.276712328767122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22.416438356164385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26.980821917808218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67.512328767123293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8.1999999999999993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34.279452054794518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53.638356164383559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30.638356164383563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23.531506849315068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14.756164383561643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29.276712328767122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35.534246575342465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47.983561643835614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22.306849315068494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32.243835616438353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16.978082191780821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8.9068493150684933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10.093150684931507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12.126027397260273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24.980821917808218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22.520547945205479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17.213698630136985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25.164383561643834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31.345205479452055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12.019178082191781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26.493150684931507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48.893150684931506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30.2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11.526027397260274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10.416438356164383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25.556164383561644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8.7753424657534254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78.726027397260268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54.054794520547944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21.402739726027399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12.498630136986302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23.802739726027397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22.649315068493152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26.068493150684933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15.712328767123287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48.421917808219177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54.668493150684931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14.753424657534246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12.468493150684932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30.761643835616439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60.054794520547944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21.273972602739725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50.769863013698632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33.016438356164386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26.246575342465754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13.219178082191782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17.216438356164385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18.520547945205479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35.298630136986304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19.471232876712328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17.021917808219179</v>
      </c>
      <c r="E1474" s="14" t="str">
        <f t="shared" ca="1" si="62"/>
        <v>ADULTO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13.843835616438357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14.972602739726028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24.19178082191781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20.734246575342464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35.698630136986303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18.410958904109588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10.358904109589041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13.857534246575343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32.989041095890414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22.731506849315068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34.161643835616438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25.545205479452054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33.07123287671233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18.046575342465754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17.556164383561644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15.775342465753425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20.693150684931506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21.241095890410961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58.778082191780825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15.073972602739726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64.816438356164383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44.991780821917807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16.575342465753426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19.238356164383561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14.868493150684932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13.358904109589041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15.808219178082192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20.635616438356163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7.3589041095890408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57.942465753424656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13.186301369863013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18.049315068493151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37.295890410958904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37.180821917808217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25.419178082191781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15.002739726027396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14.682191780821919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8.0767123287671225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20.454794520547946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72.534246575342465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40.580821917808223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57.473972602739728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46.131506849315066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6.8082191780821919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14.287671232876713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40.416438356164385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12.356164383561644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13.627397260273973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47.101369863013701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18.282191780821918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60.93150684931507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9.786301369863013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13.391780821917807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13.391780821917807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14.838356164383562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21.945205479452056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42.654794520547945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12.178082191780822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36.942465753424656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11.824657534246576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15.723287671232876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12.747945205479452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29.849315068493151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16.594520547945205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5.6109589041095891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28.673972602739727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18.219178082191782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14.920547945205479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13.602739726027398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26.194520547945206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33.416438356164385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20.147945205479452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34.797260273972604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77.490410958904107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36.641095890410959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56.260273972602739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51.164383561643838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53.917808219178085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14.843835616438357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58.027397260273972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12.301369863013699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12.994520547945205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28.964383561643835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38.194520547945203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13.123287671232877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12.189041095890412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32.024657534246572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25.493150684931507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61.482191780821921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45.443835616438356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12.991780821917809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14.857534246575343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25.849315068493151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18.520547945205479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42.583561643835615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23.841095890410958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14.276712328767124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34.945205479452056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14.542465753424658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39.967123287671235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32.863013698630134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13.490410958904109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31.224657534246575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14.605479452054794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6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14.504109589041096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6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15.635616438356164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6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15.767123287671232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6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16.873972602739727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6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10.33972602739726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6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67.490410958904107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6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31.276712328767122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6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21.827397260273973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6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30.731506849315068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6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14.178082191780822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6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59.731506849315068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6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14.298630136986301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6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30.816438356164383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6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25.556164383561644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6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45.054794520547944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6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28.967123287671232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6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17.093150684931508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6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33.030136986301372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6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79.775342465753425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6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16.057534246575344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6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20.183561643835617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6">
        <f t="shared" si="67"/>
        <v>1589</v>
      </c>
      <c r="B1600" t="s">
        <v>3295</v>
      </c>
      <c r="C1600" s="12">
        <v>39547</v>
      </c>
      <c r="D1600" s="13">
        <f ca="1">(TODAY()-PACIENTE[[#This Row],[FECHA. DE NACIMIENTO]])/365</f>
        <v>17.13150684931507</v>
      </c>
      <c r="E1600" s="14" t="str">
        <f t="shared" ca="1" si="66"/>
        <v>ADULTO</v>
      </c>
      <c r="F1600" s="14" t="s">
        <v>14</v>
      </c>
      <c r="G1600" s="2" t="s">
        <v>3296</v>
      </c>
    </row>
    <row r="1601" spans="1:7" x14ac:dyDescent="0.25">
      <c r="A1601" s="86">
        <f t="shared" si="67"/>
        <v>1590</v>
      </c>
      <c r="B1601" t="s">
        <v>3297</v>
      </c>
      <c r="C1601" s="12">
        <v>35406</v>
      </c>
      <c r="D1601" s="13">
        <f ca="1">(TODAY()-PACIENTE[[#This Row],[FECHA. DE NACIMIENTO]])/365</f>
        <v>28.476712328767125</v>
      </c>
      <c r="E1601" s="14" t="str">
        <f t="shared" ca="1" si="66"/>
        <v>ADULTO</v>
      </c>
      <c r="F1601" s="14" t="s">
        <v>15</v>
      </c>
      <c r="G1601" s="2" t="s">
        <v>3298</v>
      </c>
    </row>
    <row r="1602" spans="1:7" x14ac:dyDescent="0.25">
      <c r="A1602" s="86">
        <f t="shared" si="67"/>
        <v>1591</v>
      </c>
      <c r="B1602" t="s">
        <v>3299</v>
      </c>
      <c r="C1602" s="12">
        <v>39779</v>
      </c>
      <c r="D1602" s="13">
        <f ca="1">(TODAY()-PACIENTE[[#This Row],[FECHA. DE NACIMIENTO]])/365</f>
        <v>16.495890410958904</v>
      </c>
      <c r="E1602" s="14" t="str">
        <f t="shared" ca="1" si="66"/>
        <v>ADOLECENTE</v>
      </c>
      <c r="F1602" s="14" t="s">
        <v>15</v>
      </c>
      <c r="G1602" s="2" t="s">
        <v>3300</v>
      </c>
    </row>
    <row r="1603" spans="1:7" x14ac:dyDescent="0.25">
      <c r="A1603" s="86">
        <f t="shared" si="67"/>
        <v>1592</v>
      </c>
      <c r="B1603" t="s">
        <v>3301</v>
      </c>
      <c r="C1603" s="12">
        <v>26501</v>
      </c>
      <c r="D1603" s="13">
        <f ca="1">(TODAY()-PACIENTE[[#This Row],[FECHA. DE NACIMIENTO]])/365</f>
        <v>52.873972602739727</v>
      </c>
      <c r="E1603" s="14" t="str">
        <f t="shared" ca="1" si="66"/>
        <v>ADULTO</v>
      </c>
      <c r="F1603" s="14" t="s">
        <v>14</v>
      </c>
      <c r="G1603" s="2" t="s">
        <v>2116</v>
      </c>
    </row>
    <row r="1604" spans="1:7" x14ac:dyDescent="0.25">
      <c r="A1604" s="86">
        <f t="shared" si="67"/>
        <v>1593</v>
      </c>
      <c r="B1604" t="s">
        <v>3302</v>
      </c>
      <c r="C1604" s="12">
        <v>26949</v>
      </c>
      <c r="D1604" s="13">
        <f ca="1">(TODAY()-PACIENTE[[#This Row],[FECHA. DE NACIMIENTO]])/365</f>
        <v>51.646575342465752</v>
      </c>
      <c r="E1604" s="14" t="str">
        <f t="shared" ca="1" si="66"/>
        <v>ADULTO</v>
      </c>
      <c r="F1604" s="14" t="s">
        <v>14</v>
      </c>
      <c r="G1604" s="2" t="s">
        <v>3303</v>
      </c>
    </row>
    <row r="1605" spans="1:7" x14ac:dyDescent="0.25">
      <c r="A1605" s="86">
        <f t="shared" si="67"/>
        <v>1594</v>
      </c>
      <c r="B1605" t="s">
        <v>3304</v>
      </c>
      <c r="C1605" s="12">
        <v>26825</v>
      </c>
      <c r="D1605" s="13">
        <f ca="1">(TODAY()-PACIENTE[[#This Row],[FECHA. DE NACIMIENTO]])/365</f>
        <v>51.986301369863014</v>
      </c>
      <c r="E1605" s="14" t="str">
        <f t="shared" ca="1" si="66"/>
        <v>ADULTO</v>
      </c>
      <c r="F1605" s="14" t="s">
        <v>15</v>
      </c>
      <c r="G1605" s="2" t="s">
        <v>3305</v>
      </c>
    </row>
    <row r="1606" spans="1:7" x14ac:dyDescent="0.25">
      <c r="A1606" s="86">
        <f t="shared" si="67"/>
        <v>1595</v>
      </c>
      <c r="B1606" t="s">
        <v>3306</v>
      </c>
      <c r="C1606" s="12">
        <v>39347</v>
      </c>
      <c r="D1606" s="13">
        <f ca="1">(TODAY()-PACIENTE[[#This Row],[FECHA. DE NACIMIENTO]])/365</f>
        <v>17.67945205479452</v>
      </c>
      <c r="E1606" s="14" t="str">
        <f t="shared" ca="1" si="66"/>
        <v>ADULTO</v>
      </c>
      <c r="F1606" s="14" t="s">
        <v>15</v>
      </c>
      <c r="G1606" s="2" t="s">
        <v>3307</v>
      </c>
    </row>
    <row r="1607" spans="1:7" x14ac:dyDescent="0.25">
      <c r="A1607" s="86">
        <f t="shared" si="67"/>
        <v>1596</v>
      </c>
      <c r="B1607" t="s">
        <v>3308</v>
      </c>
      <c r="C1607" s="12">
        <v>36347</v>
      </c>
      <c r="D1607" s="13">
        <f ca="1">(TODAY()-PACIENTE[[#This Row],[FECHA. DE NACIMIENTO]])/365</f>
        <v>25.898630136986302</v>
      </c>
      <c r="E1607" s="14" t="str">
        <f t="shared" ca="1" si="66"/>
        <v>ADULTO</v>
      </c>
      <c r="F1607" s="14" t="s">
        <v>15</v>
      </c>
      <c r="G1607" s="2" t="s">
        <v>3309</v>
      </c>
    </row>
    <row r="1608" spans="1:7" x14ac:dyDescent="0.25">
      <c r="A1608" s="86">
        <f t="shared" si="67"/>
        <v>1597</v>
      </c>
      <c r="B1608" t="s">
        <v>3310</v>
      </c>
      <c r="C1608" s="12">
        <v>36273</v>
      </c>
      <c r="D1608" s="13">
        <f ca="1">(TODAY()-PACIENTE[[#This Row],[FECHA. DE NACIMIENTO]])/365</f>
        <v>26.101369863013698</v>
      </c>
      <c r="E1608" s="14" t="str">
        <f t="shared" ca="1" si="66"/>
        <v>ADULTO</v>
      </c>
      <c r="F1608" s="14" t="s">
        <v>15</v>
      </c>
      <c r="G1608" s="2" t="s">
        <v>3311</v>
      </c>
    </row>
    <row r="1609" spans="1:7" x14ac:dyDescent="0.25">
      <c r="A1609" s="86">
        <f t="shared" si="67"/>
        <v>1598</v>
      </c>
      <c r="B1609" t="s">
        <v>3312</v>
      </c>
      <c r="C1609" s="12">
        <v>32745</v>
      </c>
      <c r="D1609" s="13">
        <f ca="1">(TODAY()-PACIENTE[[#This Row],[FECHA. DE NACIMIENTO]])/365</f>
        <v>35.767123287671232</v>
      </c>
      <c r="E1609" s="14" t="str">
        <f t="shared" ca="1" si="66"/>
        <v>ADULTO</v>
      </c>
      <c r="F1609" s="14" t="s">
        <v>15</v>
      </c>
      <c r="G1609" s="2" t="s">
        <v>3313</v>
      </c>
    </row>
    <row r="1610" spans="1:7" x14ac:dyDescent="0.25">
      <c r="A1610" s="86">
        <f t="shared" si="67"/>
        <v>1599</v>
      </c>
      <c r="B1610" t="s">
        <v>3314</v>
      </c>
      <c r="C1610" s="12">
        <v>41003</v>
      </c>
      <c r="D1610" s="13">
        <f ca="1">(TODAY()-PACIENTE[[#This Row],[FECHA. DE NACIMIENTO]])/365</f>
        <v>13.142465753424657</v>
      </c>
      <c r="E1610" s="14" t="str">
        <f t="shared" ca="1" si="66"/>
        <v>ADOLECENTE</v>
      </c>
      <c r="F1610" s="14" t="s">
        <v>15</v>
      </c>
      <c r="G1610" s="2" t="s">
        <v>3315</v>
      </c>
    </row>
    <row r="1611" spans="1:7" x14ac:dyDescent="0.25">
      <c r="A1611" s="86">
        <f t="shared" si="67"/>
        <v>1600</v>
      </c>
      <c r="B1611" t="s">
        <v>3316</v>
      </c>
      <c r="C1611" s="12">
        <v>29580</v>
      </c>
      <c r="D1611" s="13">
        <f ca="1">(TODAY()-PACIENTE[[#This Row],[FECHA. DE NACIMIENTO]])/365</f>
        <v>44.438356164383563</v>
      </c>
      <c r="E1611" s="14" t="str">
        <f t="shared" ca="1" si="66"/>
        <v>ADULTO</v>
      </c>
      <c r="F1611" s="14" t="s">
        <v>14</v>
      </c>
      <c r="G1611" s="2" t="s">
        <v>3317</v>
      </c>
    </row>
    <row r="1612" spans="1:7" x14ac:dyDescent="0.25">
      <c r="A1612" s="86">
        <f t="shared" si="67"/>
        <v>1601</v>
      </c>
      <c r="B1612" t="s">
        <v>3318</v>
      </c>
      <c r="C1612" s="12">
        <v>41292</v>
      </c>
      <c r="D1612" s="13">
        <f ca="1">(TODAY()-PACIENTE[[#This Row],[FECHA. DE NACIMIENTO]])/365</f>
        <v>12.35068493150685</v>
      </c>
      <c r="E1612" s="14" t="str">
        <f t="shared" ca="1" si="66"/>
        <v>ADOLECENTE</v>
      </c>
      <c r="F1612" s="14" t="s">
        <v>15</v>
      </c>
      <c r="G1612" s="2" t="s">
        <v>3319</v>
      </c>
    </row>
    <row r="1613" spans="1:7" x14ac:dyDescent="0.25">
      <c r="A1613" s="86">
        <f t="shared" si="67"/>
        <v>1602</v>
      </c>
      <c r="B1613" t="s">
        <v>3320</v>
      </c>
      <c r="C1613" s="12">
        <v>40024</v>
      </c>
      <c r="D1613" s="13">
        <f ca="1">(TODAY()-PACIENTE[[#This Row],[FECHA. DE NACIMIENTO]])/365</f>
        <v>15.824657534246576</v>
      </c>
      <c r="E1613" s="14" t="str">
        <f t="shared" ca="1" si="66"/>
        <v>ADOLECENTE</v>
      </c>
      <c r="F1613" s="14" t="s">
        <v>14</v>
      </c>
      <c r="G1613" s="2" t="s">
        <v>3321</v>
      </c>
    </row>
    <row r="1614" spans="1:7" x14ac:dyDescent="0.25">
      <c r="A1614" s="86">
        <f t="shared" si="67"/>
        <v>1603</v>
      </c>
      <c r="B1614" t="s">
        <v>3322</v>
      </c>
      <c r="C1614" s="12">
        <v>39803</v>
      </c>
      <c r="D1614" s="13">
        <f ca="1">(TODAY()-PACIENTE[[#This Row],[FECHA. DE NACIMIENTO]])/365</f>
        <v>16.43013698630137</v>
      </c>
      <c r="E1614" s="14" t="str">
        <f t="shared" ca="1" si="66"/>
        <v>ADOLECENTE</v>
      </c>
      <c r="F1614" s="14" t="s">
        <v>15</v>
      </c>
      <c r="G1614" s="2" t="s">
        <v>3323</v>
      </c>
    </row>
    <row r="1615" spans="1:7" x14ac:dyDescent="0.25">
      <c r="A1615" s="86">
        <f t="shared" si="67"/>
        <v>1604</v>
      </c>
      <c r="B1615" t="s">
        <v>3324</v>
      </c>
      <c r="C1615" s="12">
        <v>37130</v>
      </c>
      <c r="D1615" s="13">
        <f ca="1">(TODAY()-PACIENTE[[#This Row],[FECHA. DE NACIMIENTO]])/365</f>
        <v>23.753424657534246</v>
      </c>
      <c r="E1615" s="14" t="str">
        <f t="shared" ca="1" si="66"/>
        <v>ADULTO</v>
      </c>
      <c r="F1615" s="14" t="s">
        <v>15</v>
      </c>
      <c r="G1615" s="2" t="s">
        <v>3325</v>
      </c>
    </row>
    <row r="1616" spans="1:7" x14ac:dyDescent="0.25">
      <c r="A1616" s="86">
        <f t="shared" si="67"/>
        <v>1605</v>
      </c>
      <c r="B1616" t="s">
        <v>3326</v>
      </c>
      <c r="C1616" s="12">
        <v>40020</v>
      </c>
      <c r="D1616" s="13">
        <f ca="1">(TODAY()-PACIENTE[[#This Row],[FECHA. DE NACIMIENTO]])/365</f>
        <v>15.835616438356164</v>
      </c>
      <c r="E1616" s="14" t="str">
        <f t="shared" ca="1" si="66"/>
        <v>ADOLECENTE</v>
      </c>
      <c r="F1616" s="14" t="s">
        <v>15</v>
      </c>
      <c r="G1616" s="2" t="s">
        <v>3327</v>
      </c>
    </row>
    <row r="1617" spans="1:7" x14ac:dyDescent="0.25">
      <c r="A1617" s="86">
        <f t="shared" si="67"/>
        <v>1606</v>
      </c>
      <c r="B1617" t="s">
        <v>3329</v>
      </c>
      <c r="C1617" s="12">
        <v>40710</v>
      </c>
      <c r="D1617" s="13">
        <f ca="1">(TODAY()-PACIENTE[[#This Row],[FECHA. DE NACIMIENTO]])/365</f>
        <v>13.945205479452055</v>
      </c>
      <c r="E1617" s="14" t="str">
        <f t="shared" ca="1" si="66"/>
        <v>ADOLECENTE</v>
      </c>
      <c r="F1617" s="14" t="s">
        <v>15</v>
      </c>
      <c r="G1617" s="2" t="s">
        <v>3328</v>
      </c>
    </row>
    <row r="1618" spans="1:7" x14ac:dyDescent="0.25">
      <c r="A1618" s="86">
        <f t="shared" si="67"/>
        <v>1607</v>
      </c>
      <c r="B1618" t="s">
        <v>3330</v>
      </c>
      <c r="C1618" s="12">
        <v>40652</v>
      </c>
      <c r="D1618" s="13">
        <f ca="1">(TODAY()-PACIENTE[[#This Row],[FECHA. DE NACIMIENTO]])/365</f>
        <v>14.104109589041096</v>
      </c>
      <c r="E1618" s="14" t="str">
        <f t="shared" ca="1" si="66"/>
        <v>ADOLECENTE</v>
      </c>
      <c r="F1618" s="14" t="s">
        <v>15</v>
      </c>
      <c r="G1618" s="2" t="s">
        <v>3331</v>
      </c>
    </row>
    <row r="1619" spans="1:7" x14ac:dyDescent="0.25">
      <c r="A1619" s="86">
        <f t="shared" si="67"/>
        <v>1608</v>
      </c>
      <c r="B1619" t="s">
        <v>3332</v>
      </c>
      <c r="C1619" s="12">
        <v>43799</v>
      </c>
      <c r="D1619" s="13">
        <f ca="1">(TODAY()-PACIENTE[[#This Row],[FECHA. DE NACIMIENTO]])/365</f>
        <v>5.4821917808219176</v>
      </c>
      <c r="E1619" s="14" t="str">
        <f t="shared" ca="1" si="66"/>
        <v>NIÑO</v>
      </c>
      <c r="F1619" s="14" t="s">
        <v>15</v>
      </c>
      <c r="G1619" s="2" t="s">
        <v>3333</v>
      </c>
    </row>
    <row r="1620" spans="1:7" x14ac:dyDescent="0.25">
      <c r="A1620" s="86">
        <f t="shared" si="67"/>
        <v>1609</v>
      </c>
      <c r="B1620" t="s">
        <v>3334</v>
      </c>
      <c r="C1620" s="12">
        <v>35591</v>
      </c>
      <c r="D1620" s="13">
        <f ca="1">(TODAY()-PACIENTE[[#This Row],[FECHA. DE NACIMIENTO]])/365</f>
        <v>27.969863013698632</v>
      </c>
      <c r="E1620" s="14" t="str">
        <f t="shared" ca="1" si="66"/>
        <v>ADULTO</v>
      </c>
      <c r="F1620" s="14" t="s">
        <v>15</v>
      </c>
      <c r="G1620" s="2" t="s">
        <v>3335</v>
      </c>
    </row>
    <row r="1621" spans="1:7" x14ac:dyDescent="0.25">
      <c r="A1621" s="86">
        <f t="shared" si="67"/>
        <v>1610</v>
      </c>
      <c r="B1621" t="s">
        <v>3336</v>
      </c>
      <c r="C1621" s="12">
        <v>41072</v>
      </c>
      <c r="D1621" s="13">
        <f ca="1">(TODAY()-PACIENTE[[#This Row],[FECHA. DE NACIMIENTO]])/365</f>
        <v>12.953424657534246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3337</v>
      </c>
    </row>
    <row r="1622" spans="1:7" x14ac:dyDescent="0.25">
      <c r="A1622" s="86">
        <f t="shared" si="67"/>
        <v>1611</v>
      </c>
      <c r="B1622" t="s">
        <v>1428</v>
      </c>
      <c r="C1622" s="12">
        <v>20795</v>
      </c>
      <c r="D1622" s="13">
        <f ca="1">(TODAY()-PACIENTE[[#This Row],[FECHA. DE NACIMIENTO]])/365</f>
        <v>68.506849315068493</v>
      </c>
      <c r="E1622" s="14" t="str">
        <f t="shared" ca="1" si="68"/>
        <v>TERCERA EDAD</v>
      </c>
      <c r="F1622" s="14" t="s">
        <v>15</v>
      </c>
      <c r="G1622" s="2" t="s">
        <v>1429</v>
      </c>
    </row>
    <row r="1623" spans="1:7" x14ac:dyDescent="0.25">
      <c r="A1623" s="86">
        <f t="shared" si="67"/>
        <v>1612</v>
      </c>
      <c r="B1623" t="s">
        <v>3338</v>
      </c>
      <c r="C1623" s="12">
        <v>35322</v>
      </c>
      <c r="D1623" s="13">
        <f ca="1">(TODAY()-PACIENTE[[#This Row],[FECHA. DE NACIMIENTO]])/365</f>
        <v>28.706849315068492</v>
      </c>
      <c r="E1623" s="14" t="str">
        <f t="shared" ca="1" si="68"/>
        <v>ADULTO</v>
      </c>
      <c r="F1623" s="14" t="s">
        <v>15</v>
      </c>
      <c r="G1623" s="2" t="s">
        <v>3339</v>
      </c>
    </row>
    <row r="1624" spans="1:7" x14ac:dyDescent="0.25">
      <c r="A1624" s="86">
        <f t="shared" si="67"/>
        <v>1613</v>
      </c>
      <c r="B1624" t="s">
        <v>3340</v>
      </c>
      <c r="C1624" s="12">
        <v>35928</v>
      </c>
      <c r="D1624" s="13">
        <f ca="1">(TODAY()-PACIENTE[[#This Row],[FECHA. DE NACIMIENTO]])/365</f>
        <v>27.046575342465754</v>
      </c>
      <c r="E1624" s="14" t="str">
        <f t="shared" ca="1" si="68"/>
        <v>ADULTO</v>
      </c>
      <c r="F1624" s="14" t="s">
        <v>15</v>
      </c>
      <c r="G1624" s="2" t="s">
        <v>3341</v>
      </c>
    </row>
    <row r="1625" spans="1:7" x14ac:dyDescent="0.25">
      <c r="A1625" s="86">
        <f t="shared" si="67"/>
        <v>1614</v>
      </c>
      <c r="B1625" t="s">
        <v>3342</v>
      </c>
      <c r="C1625" s="12">
        <v>43608</v>
      </c>
      <c r="D1625" s="13">
        <f ca="1">(TODAY()-PACIENTE[[#This Row],[FECHA. DE NACIMIENTO]])/365</f>
        <v>6.0054794520547947</v>
      </c>
      <c r="E1625" s="14" t="str">
        <f t="shared" ca="1" si="68"/>
        <v>NIÑO</v>
      </c>
      <c r="F1625" s="14" t="s">
        <v>15</v>
      </c>
      <c r="G1625" s="2" t="s">
        <v>3343</v>
      </c>
    </row>
    <row r="1626" spans="1:7" x14ac:dyDescent="0.25">
      <c r="A1626" s="86">
        <f t="shared" si="67"/>
        <v>1615</v>
      </c>
      <c r="B1626" t="s">
        <v>3345</v>
      </c>
      <c r="C1626" s="12">
        <v>40309</v>
      </c>
      <c r="D1626" s="13">
        <f ca="1">(TODAY()-PACIENTE[[#This Row],[FECHA. DE NACIMIENTO]])/365</f>
        <v>15.043835616438356</v>
      </c>
      <c r="E1626" s="14" t="str">
        <f t="shared" ca="1" si="68"/>
        <v>ADOLECENTE</v>
      </c>
      <c r="F1626" s="14" t="s">
        <v>14</v>
      </c>
      <c r="G1626" s="2" t="s">
        <v>3344</v>
      </c>
    </row>
    <row r="1627" spans="1:7" x14ac:dyDescent="0.25">
      <c r="A1627" s="86">
        <f t="shared" si="67"/>
        <v>1616</v>
      </c>
      <c r="B1627" t="s">
        <v>3346</v>
      </c>
      <c r="C1627" s="12">
        <v>29091</v>
      </c>
      <c r="D1627" s="13">
        <f ca="1">(TODAY()-PACIENTE[[#This Row],[FECHA. DE NACIMIENTO]])/365</f>
        <v>45.778082191780825</v>
      </c>
      <c r="E1627" s="14" t="str">
        <f t="shared" ca="1" si="68"/>
        <v>ADULTO</v>
      </c>
      <c r="F1627" s="14" t="s">
        <v>14</v>
      </c>
      <c r="G1627" s="2" t="s">
        <v>3347</v>
      </c>
    </row>
    <row r="1628" spans="1:7" x14ac:dyDescent="0.25">
      <c r="A1628" s="86">
        <f t="shared" si="67"/>
        <v>1617</v>
      </c>
      <c r="B1628" t="s">
        <v>3348</v>
      </c>
      <c r="C1628" s="12">
        <v>40683</v>
      </c>
      <c r="D1628" s="13">
        <f ca="1">(TODAY()-PACIENTE[[#This Row],[FECHA. DE NACIMIENTO]])/365</f>
        <v>14.019178082191781</v>
      </c>
      <c r="E1628" s="14" t="str">
        <f t="shared" ca="1" si="68"/>
        <v>ADOLECENTE</v>
      </c>
      <c r="F1628" s="14" t="s">
        <v>15</v>
      </c>
      <c r="G1628" s="2" t="s">
        <v>3349</v>
      </c>
    </row>
    <row r="1629" spans="1:7" x14ac:dyDescent="0.25">
      <c r="A1629" s="86">
        <f t="shared" si="67"/>
        <v>1618</v>
      </c>
      <c r="B1629" t="s">
        <v>3350</v>
      </c>
      <c r="C1629" s="12">
        <v>40667</v>
      </c>
      <c r="D1629" s="13">
        <f ca="1">(TODAY()-PACIENTE[[#This Row],[FECHA. DE NACIMIENTO]])/365</f>
        <v>14.063013698630137</v>
      </c>
      <c r="E1629" s="14" t="str">
        <f t="shared" ca="1" si="68"/>
        <v>ADOLECENTE</v>
      </c>
      <c r="F1629" s="14" t="s">
        <v>14</v>
      </c>
      <c r="G1629" s="2" t="s">
        <v>900</v>
      </c>
    </row>
    <row r="1630" spans="1:7" x14ac:dyDescent="0.25">
      <c r="A1630" s="86">
        <f t="shared" si="67"/>
        <v>1619</v>
      </c>
      <c r="B1630" t="s">
        <v>3351</v>
      </c>
      <c r="C1630" s="12">
        <v>39833</v>
      </c>
      <c r="D1630" s="13">
        <f ca="1">(TODAY()-PACIENTE[[#This Row],[FECHA. DE NACIMIENTO]])/365</f>
        <v>16.347945205479451</v>
      </c>
      <c r="E1630" s="14" t="str">
        <f t="shared" ca="1" si="68"/>
        <v>ADOLECENTE</v>
      </c>
      <c r="F1630" s="14" t="s">
        <v>14</v>
      </c>
      <c r="G1630" s="2" t="s">
        <v>3352</v>
      </c>
    </row>
    <row r="1631" spans="1:7" x14ac:dyDescent="0.25">
      <c r="A1631" s="86">
        <f t="shared" si="67"/>
        <v>1620</v>
      </c>
      <c r="B1631" t="s">
        <v>3353</v>
      </c>
      <c r="C1631" s="12">
        <v>39545</v>
      </c>
      <c r="D1631" s="13">
        <f ca="1">(TODAY()-PACIENTE[[#This Row],[FECHA. DE NACIMIENTO]])/365</f>
        <v>17.136986301369863</v>
      </c>
      <c r="E1631" s="14" t="str">
        <f t="shared" ca="1" si="68"/>
        <v>ADULTO</v>
      </c>
      <c r="F1631" s="14" t="s">
        <v>14</v>
      </c>
      <c r="G1631" s="2" t="s">
        <v>3354</v>
      </c>
    </row>
    <row r="1632" spans="1:7" x14ac:dyDescent="0.25">
      <c r="A1632" s="86">
        <f t="shared" si="67"/>
        <v>1621</v>
      </c>
      <c r="B1632" t="s">
        <v>3355</v>
      </c>
      <c r="C1632" s="12">
        <v>41104</v>
      </c>
      <c r="D1632" s="13">
        <f ca="1">(TODAY()-PACIENTE[[#This Row],[FECHA. DE NACIMIENTO]])/365</f>
        <v>12.865753424657534</v>
      </c>
      <c r="E1632" s="14" t="str">
        <f t="shared" ca="1" si="68"/>
        <v>ADOLECENTE</v>
      </c>
      <c r="F1632" s="14" t="s">
        <v>15</v>
      </c>
      <c r="G1632" s="2" t="s">
        <v>3356</v>
      </c>
    </row>
    <row r="1633" spans="1:7" x14ac:dyDescent="0.25">
      <c r="A1633" s="86">
        <f t="shared" si="67"/>
        <v>1622</v>
      </c>
      <c r="B1633" t="s">
        <v>3357</v>
      </c>
      <c r="C1633" s="12">
        <v>40461</v>
      </c>
      <c r="D1633" s="13">
        <f ca="1">(TODAY()-PACIENTE[[#This Row],[FECHA. DE NACIMIENTO]])/365</f>
        <v>14.627397260273973</v>
      </c>
      <c r="E1633" s="14" t="str">
        <f t="shared" ca="1" si="68"/>
        <v>ADOLECENTE</v>
      </c>
      <c r="F1633" s="14" t="s">
        <v>15</v>
      </c>
      <c r="G1633" s="2" t="s">
        <v>3358</v>
      </c>
    </row>
    <row r="1634" spans="1:7" x14ac:dyDescent="0.25">
      <c r="A1634" s="86">
        <f t="shared" si="67"/>
        <v>1623</v>
      </c>
      <c r="B1634" t="s">
        <v>3359</v>
      </c>
      <c r="C1634" s="12">
        <v>44569</v>
      </c>
      <c r="D1634" s="13">
        <f ca="1">(TODAY()-PACIENTE[[#This Row],[FECHA. DE NACIMIENTO]])/365</f>
        <v>3.3726027397260272</v>
      </c>
      <c r="E1634" s="14" t="str">
        <f t="shared" ca="1" si="68"/>
        <v>NIÑO</v>
      </c>
      <c r="F1634" s="14" t="s">
        <v>14</v>
      </c>
      <c r="G1634" s="2" t="s">
        <v>3360</v>
      </c>
    </row>
    <row r="1635" spans="1:7" x14ac:dyDescent="0.25">
      <c r="A1635" s="86">
        <f t="shared" si="67"/>
        <v>1624</v>
      </c>
      <c r="B1635" t="s">
        <v>3361</v>
      </c>
      <c r="C1635" s="12">
        <v>42042</v>
      </c>
      <c r="D1635" s="13">
        <f ca="1">(TODAY()-PACIENTE[[#This Row],[FECHA. DE NACIMIENTO]])/365</f>
        <v>10.295890410958904</v>
      </c>
      <c r="E1635" s="14" t="str">
        <f t="shared" ca="1" si="68"/>
        <v>NIÑO</v>
      </c>
      <c r="F1635" s="14" t="s">
        <v>15</v>
      </c>
      <c r="G1635" s="2" t="s">
        <v>3362</v>
      </c>
    </row>
    <row r="1636" spans="1:7" x14ac:dyDescent="0.25">
      <c r="A1636" s="86">
        <f t="shared" si="67"/>
        <v>1625</v>
      </c>
      <c r="B1636" t="s">
        <v>3363</v>
      </c>
      <c r="C1636" s="12">
        <v>27977</v>
      </c>
      <c r="D1636" s="13">
        <f ca="1">(TODAY()-PACIENTE[[#This Row],[FECHA. DE NACIMIENTO]])/365</f>
        <v>48.830136986301369</v>
      </c>
      <c r="E1636" s="14" t="str">
        <f t="shared" ca="1" si="68"/>
        <v>ADULTO</v>
      </c>
      <c r="F1636" s="14" t="s">
        <v>15</v>
      </c>
      <c r="G1636" s="2" t="s">
        <v>1664</v>
      </c>
    </row>
    <row r="1637" spans="1:7" x14ac:dyDescent="0.25">
      <c r="A1637" s="86">
        <f t="shared" si="67"/>
        <v>1626</v>
      </c>
      <c r="B1637" t="s">
        <v>3364</v>
      </c>
      <c r="C1637" s="12">
        <v>39749</v>
      </c>
      <c r="D1637" s="13">
        <f ca="1">(TODAY()-PACIENTE[[#This Row],[FECHA. DE NACIMIENTO]])/365</f>
        <v>16.578082191780823</v>
      </c>
      <c r="E1637" s="14" t="str">
        <f t="shared" ca="1" si="68"/>
        <v>ADOLECENTE</v>
      </c>
      <c r="F1637" s="14" t="s">
        <v>14</v>
      </c>
      <c r="G1637" s="2" t="s">
        <v>3365</v>
      </c>
    </row>
    <row r="1638" spans="1:7" x14ac:dyDescent="0.25">
      <c r="A1638" s="86">
        <f t="shared" si="67"/>
        <v>1627</v>
      </c>
      <c r="B1638" t="s">
        <v>3366</v>
      </c>
      <c r="C1638" s="12">
        <v>37350</v>
      </c>
      <c r="D1638" s="13">
        <f ca="1">(TODAY()-PACIENTE[[#This Row],[FECHA. DE NACIMIENTO]])/365</f>
        <v>23.150684931506849</v>
      </c>
      <c r="E1638" s="14" t="str">
        <f t="shared" ca="1" si="68"/>
        <v>ADULTO</v>
      </c>
      <c r="F1638" s="14" t="s">
        <v>15</v>
      </c>
      <c r="G1638" s="2" t="s">
        <v>3367</v>
      </c>
    </row>
    <row r="1639" spans="1:7" x14ac:dyDescent="0.25">
      <c r="A1639" s="86">
        <f t="shared" si="67"/>
        <v>1628</v>
      </c>
      <c r="B1639" t="s">
        <v>3368</v>
      </c>
      <c r="C1639" s="12">
        <v>39239</v>
      </c>
      <c r="D1639" s="13">
        <f ca="1">(TODAY()-PACIENTE[[#This Row],[FECHA. DE NACIMIENTO]])/365</f>
        <v>17.975342465753425</v>
      </c>
      <c r="E1639" s="14" t="str">
        <f t="shared" ca="1" si="68"/>
        <v>ADULTO</v>
      </c>
      <c r="F1639" s="14" t="s">
        <v>14</v>
      </c>
      <c r="G1639" s="2" t="s">
        <v>3369</v>
      </c>
    </row>
    <row r="1640" spans="1:7" x14ac:dyDescent="0.25">
      <c r="A1640" s="86">
        <f t="shared" si="67"/>
        <v>1629</v>
      </c>
      <c r="B1640" t="s">
        <v>3370</v>
      </c>
      <c r="C1640" s="12">
        <v>38054</v>
      </c>
      <c r="D1640" s="13">
        <f ca="1">(TODAY()-PACIENTE[[#This Row],[FECHA. DE NACIMIENTO]])/365</f>
        <v>21.221917808219178</v>
      </c>
      <c r="E1640" s="14" t="str">
        <f t="shared" ca="1" si="68"/>
        <v>ADULTO</v>
      </c>
      <c r="F1640" s="14" t="s">
        <v>15</v>
      </c>
      <c r="G1640" s="2" t="s">
        <v>3371</v>
      </c>
    </row>
    <row r="1641" spans="1:7" x14ac:dyDescent="0.25">
      <c r="A1641" s="86">
        <f t="shared" si="67"/>
        <v>1630</v>
      </c>
      <c r="B1641" t="s">
        <v>3372</v>
      </c>
      <c r="C1641" s="12">
        <v>39552</v>
      </c>
      <c r="D1641" s="13">
        <f ca="1">(TODAY()-PACIENTE[[#This Row],[FECHA. DE NACIMIENTO]])/365</f>
        <v>17.117808219178084</v>
      </c>
      <c r="E1641" s="14" t="str">
        <f t="shared" ca="1" si="68"/>
        <v>ADULTO</v>
      </c>
      <c r="F1641" s="14" t="s">
        <v>15</v>
      </c>
      <c r="G1641" s="2" t="s">
        <v>2829</v>
      </c>
    </row>
    <row r="1642" spans="1:7" x14ac:dyDescent="0.25">
      <c r="A1642" s="86">
        <f t="shared" si="67"/>
        <v>1631</v>
      </c>
      <c r="B1642" t="s">
        <v>3373</v>
      </c>
      <c r="C1642" s="12">
        <v>34237</v>
      </c>
      <c r="D1642" s="13">
        <f ca="1">(TODAY()-PACIENTE[[#This Row],[FECHA. DE NACIMIENTO]])/365</f>
        <v>31.67945205479452</v>
      </c>
      <c r="E1642" s="14" t="str">
        <f t="shared" ca="1" si="68"/>
        <v>ADULTO</v>
      </c>
      <c r="F1642" s="14" t="s">
        <v>15</v>
      </c>
      <c r="G1642" s="2" t="s">
        <v>3374</v>
      </c>
    </row>
    <row r="1643" spans="1:7" x14ac:dyDescent="0.25">
      <c r="A1643" s="86">
        <f t="shared" si="67"/>
        <v>1632</v>
      </c>
      <c r="B1643" t="s">
        <v>3375</v>
      </c>
      <c r="C1643" s="12">
        <v>40782</v>
      </c>
      <c r="D1643" s="13">
        <f ca="1">(TODAY()-PACIENTE[[#This Row],[FECHA. DE NACIMIENTO]])/365</f>
        <v>13.747945205479452</v>
      </c>
      <c r="E1643" s="14" t="str">
        <f t="shared" ca="1" si="68"/>
        <v>ADOLECENTE</v>
      </c>
      <c r="F1643" s="14" t="s">
        <v>15</v>
      </c>
      <c r="G1643" s="2" t="s">
        <v>719</v>
      </c>
    </row>
    <row r="1644" spans="1:7" x14ac:dyDescent="0.25">
      <c r="A1644" s="86">
        <f t="shared" si="67"/>
        <v>1633</v>
      </c>
      <c r="B1644" t="s">
        <v>3376</v>
      </c>
      <c r="C1644" s="12">
        <v>33234</v>
      </c>
      <c r="D1644" s="13">
        <f ca="1">(TODAY()-PACIENTE[[#This Row],[FECHA. DE NACIMIENTO]])/365</f>
        <v>34.42739726027397</v>
      </c>
      <c r="E1644" s="14" t="str">
        <f t="shared" ca="1" si="68"/>
        <v>ADULTO</v>
      </c>
      <c r="F1644" s="14" t="s">
        <v>15</v>
      </c>
      <c r="G1644" s="2" t="s">
        <v>3377</v>
      </c>
    </row>
    <row r="1645" spans="1:7" x14ac:dyDescent="0.25">
      <c r="A1645" s="86">
        <f t="shared" si="67"/>
        <v>1634</v>
      </c>
      <c r="B1645" t="s">
        <v>3378</v>
      </c>
      <c r="C1645" s="12">
        <v>22992</v>
      </c>
      <c r="D1645" s="13">
        <f ca="1">(TODAY()-PACIENTE[[#This Row],[FECHA. DE NACIMIENTO]])/365</f>
        <v>62.487671232876714</v>
      </c>
      <c r="E1645" s="14" t="str">
        <f t="shared" ca="1" si="68"/>
        <v>ADULTO</v>
      </c>
      <c r="F1645" s="14" t="s">
        <v>15</v>
      </c>
      <c r="G1645" s="2" t="s">
        <v>3379</v>
      </c>
    </row>
    <row r="1646" spans="1:7" x14ac:dyDescent="0.25">
      <c r="A1646" s="86">
        <f t="shared" si="67"/>
        <v>1635</v>
      </c>
      <c r="B1646" t="s">
        <v>3380</v>
      </c>
      <c r="C1646" s="12">
        <v>45742</v>
      </c>
      <c r="D1646" s="13">
        <f ca="1">(TODAY()-PACIENTE[[#This Row],[FECHA. DE NACIMIENTO]])/365</f>
        <v>0.15890410958904111</v>
      </c>
      <c r="E1646" s="14" t="str">
        <f t="shared" ca="1" si="68"/>
        <v>NIÑO</v>
      </c>
      <c r="F1646" s="14" t="s">
        <v>15</v>
      </c>
      <c r="G1646" s="2" t="s">
        <v>3381</v>
      </c>
    </row>
    <row r="1647" spans="1:7" x14ac:dyDescent="0.25">
      <c r="A1647" s="86">
        <f t="shared" ref="A1647:A1710" si="69">IF(B1647&lt;&gt;"",$A1646+1,"")</f>
        <v>1636</v>
      </c>
      <c r="B1647" t="s">
        <v>3382</v>
      </c>
      <c r="C1647" s="12">
        <v>38747</v>
      </c>
      <c r="D1647" s="13">
        <f ca="1">(TODAY()-PACIENTE[[#This Row],[FECHA. DE NACIMIENTO]])/365</f>
        <v>19.323287671232876</v>
      </c>
      <c r="E1647" s="14" t="str">
        <f t="shared" ca="1" si="68"/>
        <v>ADULTO</v>
      </c>
      <c r="F1647" s="14" t="s">
        <v>14</v>
      </c>
      <c r="G1647" s="2" t="s">
        <v>3383</v>
      </c>
    </row>
    <row r="1648" spans="1:7" x14ac:dyDescent="0.25">
      <c r="A1648" s="86">
        <f t="shared" si="69"/>
        <v>1637</v>
      </c>
      <c r="B1648" t="s">
        <v>3384</v>
      </c>
      <c r="C1648" s="12">
        <v>39525</v>
      </c>
      <c r="D1648" s="13">
        <f ca="1">(TODAY()-PACIENTE[[#This Row],[FECHA. DE NACIMIENTO]])/365</f>
        <v>17.19178082191781</v>
      </c>
      <c r="E1648" s="14" t="str">
        <f t="shared" ca="1" si="68"/>
        <v>ADULTO</v>
      </c>
      <c r="F1648" s="14" t="s">
        <v>14</v>
      </c>
      <c r="G1648" s="2" t="s">
        <v>3385</v>
      </c>
    </row>
    <row r="1649" spans="1:7" x14ac:dyDescent="0.25">
      <c r="A1649" s="86">
        <f t="shared" si="69"/>
        <v>1638</v>
      </c>
      <c r="B1649" t="s">
        <v>3386</v>
      </c>
      <c r="C1649" s="12">
        <v>40667</v>
      </c>
      <c r="D1649" s="13">
        <f ca="1">(TODAY()-PACIENTE[[#This Row],[FECHA. DE NACIMIENTO]])/365</f>
        <v>14.063013698630137</v>
      </c>
      <c r="E1649" s="14" t="str">
        <f t="shared" ca="1" si="68"/>
        <v>ADOLECENTE</v>
      </c>
      <c r="F1649" s="14" t="s">
        <v>15</v>
      </c>
      <c r="G1649" s="2" t="s">
        <v>3385</v>
      </c>
    </row>
    <row r="1650" spans="1:7" x14ac:dyDescent="0.25">
      <c r="A1650" s="86">
        <f t="shared" si="69"/>
        <v>1639</v>
      </c>
      <c r="B1650" t="s">
        <v>3387</v>
      </c>
      <c r="C1650" s="12">
        <v>35925</v>
      </c>
      <c r="D1650" s="13">
        <f ca="1">(TODAY()-PACIENTE[[#This Row],[FECHA. DE NACIMIENTO]])/365</f>
        <v>27.054794520547944</v>
      </c>
      <c r="E1650" s="14" t="str">
        <f t="shared" ca="1" si="68"/>
        <v>ADULTO</v>
      </c>
      <c r="F1650" s="14" t="s">
        <v>15</v>
      </c>
      <c r="G1650" s="2" t="s">
        <v>3388</v>
      </c>
    </row>
    <row r="1651" spans="1:7" x14ac:dyDescent="0.25">
      <c r="A1651" s="86">
        <f t="shared" si="69"/>
        <v>1640</v>
      </c>
      <c r="B1651" t="s">
        <v>3389</v>
      </c>
      <c r="C1651" s="12">
        <v>36230</v>
      </c>
      <c r="D1651" s="13">
        <f ca="1">(TODAY()-PACIENTE[[#This Row],[FECHA. DE NACIMIENTO]])/365</f>
        <v>26.219178082191782</v>
      </c>
      <c r="E1651" s="14" t="str">
        <f t="shared" ca="1" si="68"/>
        <v>ADULTO</v>
      </c>
      <c r="F1651" s="14" t="s">
        <v>14</v>
      </c>
      <c r="G1651" s="2" t="s">
        <v>3390</v>
      </c>
    </row>
    <row r="1652" spans="1:7" x14ac:dyDescent="0.25">
      <c r="A1652" s="86">
        <f t="shared" si="69"/>
        <v>1641</v>
      </c>
      <c r="B1652" t="s">
        <v>3391</v>
      </c>
      <c r="C1652" s="12">
        <v>30678</v>
      </c>
      <c r="D1652" s="13">
        <f ca="1">(TODAY()-PACIENTE[[#This Row],[FECHA. DE NACIMIENTO]])/365</f>
        <v>41.43013698630137</v>
      </c>
      <c r="E1652" s="14" t="str">
        <f t="shared" ca="1" si="68"/>
        <v>ADULTO</v>
      </c>
      <c r="F1652" s="14" t="s">
        <v>15</v>
      </c>
      <c r="G1652" s="2" t="s">
        <v>3392</v>
      </c>
    </row>
    <row r="1653" spans="1:7" x14ac:dyDescent="0.25">
      <c r="A1653" s="86">
        <f t="shared" si="69"/>
        <v>1642</v>
      </c>
      <c r="B1653" t="s">
        <v>3394</v>
      </c>
      <c r="C1653" s="12">
        <v>37820</v>
      </c>
      <c r="D1653" s="13">
        <f ca="1">(TODAY()-PACIENTE[[#This Row],[FECHA. DE NACIMIENTO]])/365</f>
        <v>21.863013698630137</v>
      </c>
      <c r="E1653" s="14" t="str">
        <f t="shared" ca="1" si="68"/>
        <v>ADULTO</v>
      </c>
      <c r="F1653" s="14" t="s">
        <v>14</v>
      </c>
      <c r="G1653" s="2" t="s">
        <v>3393</v>
      </c>
    </row>
    <row r="1654" spans="1:7" x14ac:dyDescent="0.25">
      <c r="A1654" s="86">
        <f t="shared" si="69"/>
        <v>1643</v>
      </c>
      <c r="B1654" t="s">
        <v>3395</v>
      </c>
      <c r="C1654" s="12">
        <v>35652</v>
      </c>
      <c r="D1654" s="13">
        <f ca="1">(TODAY()-PACIENTE[[#This Row],[FECHA. DE NACIMIENTO]])/365</f>
        <v>27.802739726027397</v>
      </c>
      <c r="E1654" s="14" t="str">
        <f t="shared" ca="1" si="68"/>
        <v>ADULTO</v>
      </c>
      <c r="F1654" s="14" t="s">
        <v>15</v>
      </c>
      <c r="G1654" s="2" t="s">
        <v>1305</v>
      </c>
    </row>
    <row r="1655" spans="1:7" x14ac:dyDescent="0.25">
      <c r="A1655" s="86">
        <f t="shared" si="69"/>
        <v>1644</v>
      </c>
      <c r="B1655" t="s">
        <v>3397</v>
      </c>
      <c r="C1655" s="12">
        <v>39622</v>
      </c>
      <c r="D1655" s="13">
        <f ca="1">(TODAY()-PACIENTE[[#This Row],[FECHA. DE NACIMIENTO]])/365</f>
        <v>16.926027397260274</v>
      </c>
      <c r="E1655" s="14" t="str">
        <f t="shared" ca="1" si="68"/>
        <v>ADOLECENTE</v>
      </c>
      <c r="F1655" s="14" t="s">
        <v>14</v>
      </c>
      <c r="G1655" s="2" t="s">
        <v>3396</v>
      </c>
    </row>
    <row r="1656" spans="1:7" x14ac:dyDescent="0.25">
      <c r="A1656" s="86">
        <f t="shared" si="69"/>
        <v>1645</v>
      </c>
      <c r="B1656" t="s">
        <v>3398</v>
      </c>
      <c r="C1656" s="12">
        <v>38110</v>
      </c>
      <c r="D1656" s="13">
        <f ca="1">(TODAY()-PACIENTE[[#This Row],[FECHA. DE NACIMIENTO]])/365</f>
        <v>21.068493150684933</v>
      </c>
      <c r="E1656" s="14" t="str">
        <f t="shared" ca="1" si="68"/>
        <v>ADULTO</v>
      </c>
      <c r="F1656" s="14" t="s">
        <v>15</v>
      </c>
      <c r="G1656" s="2" t="s">
        <v>3399</v>
      </c>
    </row>
    <row r="1657" spans="1:7" x14ac:dyDescent="0.25">
      <c r="A1657" s="86">
        <f t="shared" si="69"/>
        <v>1646</v>
      </c>
      <c r="B1657" t="s">
        <v>3400</v>
      </c>
      <c r="C1657" s="12">
        <v>40268</v>
      </c>
      <c r="D1657" s="13">
        <f ca="1">(TODAY()-PACIENTE[[#This Row],[FECHA. DE NACIMIENTO]])/365</f>
        <v>15.156164383561643</v>
      </c>
      <c r="E1657" s="14" t="str">
        <f t="shared" ca="1" si="68"/>
        <v>ADOLECENTE</v>
      </c>
      <c r="F1657" s="14" t="s">
        <v>15</v>
      </c>
      <c r="G1657" s="2" t="s">
        <v>3401</v>
      </c>
    </row>
    <row r="1658" spans="1:7" x14ac:dyDescent="0.25">
      <c r="A1658" s="86">
        <f t="shared" si="69"/>
        <v>1647</v>
      </c>
      <c r="B1658" t="s">
        <v>3403</v>
      </c>
      <c r="C1658" s="12">
        <v>38751</v>
      </c>
      <c r="D1658" s="13">
        <f ca="1">(TODAY()-PACIENTE[[#This Row],[FECHA. DE NACIMIENTO]])/365</f>
        <v>19.312328767123287</v>
      </c>
      <c r="E1658" s="14" t="str">
        <f t="shared" ca="1" si="68"/>
        <v>ADULTO</v>
      </c>
      <c r="F1658" s="14" t="s">
        <v>14</v>
      </c>
      <c r="G1658" s="2" t="s">
        <v>3402</v>
      </c>
    </row>
    <row r="1659" spans="1:7" x14ac:dyDescent="0.25">
      <c r="A1659" s="86">
        <f t="shared" si="69"/>
        <v>1648</v>
      </c>
      <c r="B1659" t="s">
        <v>3404</v>
      </c>
      <c r="C1659" s="12">
        <v>43607</v>
      </c>
      <c r="D1659" s="13">
        <f ca="1">(TODAY()-PACIENTE[[#This Row],[FECHA. DE NACIMIENTO]])/365</f>
        <v>6.0082191780821921</v>
      </c>
      <c r="E1659" s="14" t="str">
        <f t="shared" ca="1" si="68"/>
        <v>NIÑO</v>
      </c>
      <c r="F1659" s="14" t="s">
        <v>15</v>
      </c>
      <c r="G1659" s="2" t="s">
        <v>3405</v>
      </c>
    </row>
    <row r="1660" spans="1:7" x14ac:dyDescent="0.25">
      <c r="A1660" s="86">
        <f t="shared" si="69"/>
        <v>1649</v>
      </c>
      <c r="B1660" t="s">
        <v>3406</v>
      </c>
      <c r="C1660" s="12">
        <v>39377</v>
      </c>
      <c r="D1660" s="13">
        <f ca="1">(TODAY()-PACIENTE[[#This Row],[FECHA. DE NACIMIENTO]])/365</f>
        <v>17.597260273972601</v>
      </c>
      <c r="E1660" s="14" t="str">
        <f t="shared" ca="1" si="68"/>
        <v>ADULTO</v>
      </c>
      <c r="F1660" s="14" t="s">
        <v>15</v>
      </c>
      <c r="G1660" s="2" t="s">
        <v>3407</v>
      </c>
    </row>
    <row r="1661" spans="1:7" x14ac:dyDescent="0.25">
      <c r="A1661" s="86">
        <f t="shared" si="69"/>
        <v>1650</v>
      </c>
      <c r="B1661" t="s">
        <v>3408</v>
      </c>
      <c r="C1661" s="12">
        <v>43131</v>
      </c>
      <c r="D1661" s="13">
        <f ca="1">(TODAY()-PACIENTE[[#This Row],[FECHA. DE NACIMIENTO]])/365</f>
        <v>7.3123287671232875</v>
      </c>
      <c r="E1661" s="14" t="str">
        <f t="shared" ca="1" si="68"/>
        <v>NIÑO</v>
      </c>
      <c r="F1661" s="14" t="s">
        <v>14</v>
      </c>
      <c r="G1661" s="2" t="s">
        <v>3409</v>
      </c>
    </row>
    <row r="1662" spans="1:7" x14ac:dyDescent="0.25">
      <c r="A1662" s="86">
        <f t="shared" si="69"/>
        <v>1651</v>
      </c>
      <c r="B1662" t="s">
        <v>3410</v>
      </c>
      <c r="C1662" s="12">
        <v>39726</v>
      </c>
      <c r="D1662" s="13">
        <f ca="1">(TODAY()-PACIENTE[[#This Row],[FECHA. DE NACIMIENTO]])/365</f>
        <v>16.641095890410959</v>
      </c>
      <c r="E1662" s="14" t="str">
        <f t="shared" ca="1" si="68"/>
        <v>ADOLECENTE</v>
      </c>
      <c r="F1662" s="14" t="s">
        <v>15</v>
      </c>
      <c r="G1662" s="2" t="s">
        <v>3411</v>
      </c>
    </row>
    <row r="1663" spans="1:7" x14ac:dyDescent="0.25">
      <c r="A1663" s="86">
        <f t="shared" si="69"/>
        <v>1652</v>
      </c>
      <c r="B1663" t="s">
        <v>3412</v>
      </c>
      <c r="C1663" s="12">
        <v>39093</v>
      </c>
      <c r="D1663" s="13">
        <f ca="1">(TODAY()-PACIENTE[[#This Row],[FECHA. DE NACIMIENTO]])/365</f>
        <v>18.375342465753423</v>
      </c>
      <c r="E1663" s="14" t="str">
        <f t="shared" ca="1" si="68"/>
        <v>ADULTO</v>
      </c>
      <c r="F1663" s="14" t="s">
        <v>15</v>
      </c>
      <c r="G1663" s="2" t="s">
        <v>3413</v>
      </c>
    </row>
    <row r="1664" spans="1:7" x14ac:dyDescent="0.25">
      <c r="A1664" s="86">
        <f t="shared" si="69"/>
        <v>1653</v>
      </c>
      <c r="B1664" t="s">
        <v>3414</v>
      </c>
      <c r="C1664" s="12">
        <v>36610</v>
      </c>
      <c r="D1664" s="13">
        <f ca="1">(TODAY()-PACIENTE[[#This Row],[FECHA. DE NACIMIENTO]])/365</f>
        <v>25.17808219178082</v>
      </c>
      <c r="E1664" s="14" t="str">
        <f t="shared" ca="1" si="68"/>
        <v>ADULTO</v>
      </c>
      <c r="F1664" s="14" t="s">
        <v>15</v>
      </c>
      <c r="G1664" s="2" t="s">
        <v>3415</v>
      </c>
    </row>
    <row r="1665" spans="1:7" x14ac:dyDescent="0.25">
      <c r="A1665" s="86">
        <f t="shared" si="69"/>
        <v>1654</v>
      </c>
      <c r="B1665" t="s">
        <v>3416</v>
      </c>
      <c r="C1665" s="12">
        <v>40271</v>
      </c>
      <c r="D1665" s="13">
        <f ca="1">(TODAY()-PACIENTE[[#This Row],[FECHA. DE NACIMIENTO]])/365</f>
        <v>15.147945205479452</v>
      </c>
      <c r="E1665" s="14" t="str">
        <f t="shared" ca="1" si="68"/>
        <v>ADOLECENTE</v>
      </c>
      <c r="F1665" s="14" t="s">
        <v>15</v>
      </c>
      <c r="G1665" s="2" t="s">
        <v>3417</v>
      </c>
    </row>
    <row r="1666" spans="1:7" x14ac:dyDescent="0.25">
      <c r="A1666" s="86">
        <f t="shared" si="69"/>
        <v>1655</v>
      </c>
      <c r="B1666" t="s">
        <v>3418</v>
      </c>
      <c r="C1666" s="12">
        <v>34678</v>
      </c>
      <c r="D1666" s="13">
        <f ca="1">(TODAY()-PACIENTE[[#This Row],[FECHA. DE NACIMIENTO]])/365</f>
        <v>30.471232876712328</v>
      </c>
      <c r="E1666" s="14" t="str">
        <f t="shared" ca="1" si="68"/>
        <v>ADULTO</v>
      </c>
      <c r="F1666" s="14" t="s">
        <v>15</v>
      </c>
      <c r="G1666" s="2" t="s">
        <v>3419</v>
      </c>
    </row>
    <row r="1667" spans="1:7" x14ac:dyDescent="0.25">
      <c r="A1667" s="86">
        <f t="shared" si="69"/>
        <v>1656</v>
      </c>
      <c r="B1667" t="s">
        <v>3420</v>
      </c>
      <c r="C1667" s="12">
        <v>38925</v>
      </c>
      <c r="D1667" s="13">
        <f ca="1">(TODAY()-PACIENTE[[#This Row],[FECHA. DE NACIMIENTO]])/365</f>
        <v>18.835616438356166</v>
      </c>
      <c r="E1667" s="14" t="str">
        <f t="shared" ca="1" si="68"/>
        <v>ADULTO</v>
      </c>
      <c r="F1667" s="14" t="s">
        <v>15</v>
      </c>
      <c r="G1667" s="2" t="s">
        <v>3421</v>
      </c>
    </row>
    <row r="1668" spans="1:7" x14ac:dyDescent="0.25">
      <c r="A1668" s="86">
        <f t="shared" si="69"/>
        <v>1657</v>
      </c>
      <c r="B1668" t="s">
        <v>3422</v>
      </c>
      <c r="C1668" s="12">
        <v>34015</v>
      </c>
      <c r="D1668" s="13">
        <f ca="1">(TODAY()-PACIENTE[[#This Row],[FECHA. DE NACIMIENTO]])/365</f>
        <v>32.287671232876711</v>
      </c>
      <c r="E1668" s="14" t="str">
        <f t="shared" ca="1" si="68"/>
        <v>ADULTO</v>
      </c>
      <c r="F1668" s="14" t="s">
        <v>14</v>
      </c>
      <c r="G1668" s="2" t="s">
        <v>3423</v>
      </c>
    </row>
    <row r="1669" spans="1:7" x14ac:dyDescent="0.25">
      <c r="A1669" s="86">
        <f t="shared" si="69"/>
        <v>1658</v>
      </c>
      <c r="B1669" t="s">
        <v>3424</v>
      </c>
      <c r="C1669" s="12">
        <v>40855</v>
      </c>
      <c r="D1669" s="13">
        <f ca="1">(TODAY()-PACIENTE[[#This Row],[FECHA. DE NACIMIENTO]])/365</f>
        <v>13.547945205479452</v>
      </c>
      <c r="E1669" s="14" t="str">
        <f t="shared" ca="1" si="68"/>
        <v>ADOLECENTE</v>
      </c>
      <c r="F1669" s="14" t="s">
        <v>14</v>
      </c>
      <c r="G1669" s="2" t="s">
        <v>3425</v>
      </c>
    </row>
    <row r="1670" spans="1:7" x14ac:dyDescent="0.25">
      <c r="A1670" s="86">
        <f t="shared" si="69"/>
        <v>1659</v>
      </c>
      <c r="B1670" t="s">
        <v>3426</v>
      </c>
      <c r="C1670" s="12">
        <v>34547</v>
      </c>
      <c r="D1670" s="13">
        <f ca="1">(TODAY()-PACIENTE[[#This Row],[FECHA. DE NACIMIENTO]])/365</f>
        <v>30.830136986301369</v>
      </c>
      <c r="E1670" s="14" t="str">
        <f t="shared" ca="1" si="68"/>
        <v>ADULTO</v>
      </c>
      <c r="F1670" s="14" t="s">
        <v>15</v>
      </c>
      <c r="G1670" s="2" t="s">
        <v>3427</v>
      </c>
    </row>
    <row r="1671" spans="1:7" x14ac:dyDescent="0.25">
      <c r="A1671" s="86">
        <f t="shared" si="69"/>
        <v>1660</v>
      </c>
      <c r="B1671" t="s">
        <v>3428</v>
      </c>
      <c r="C1671" s="12">
        <v>36908</v>
      </c>
      <c r="D1671" s="13">
        <f ca="1">(TODAY()-PACIENTE[[#This Row],[FECHA. DE NACIMIENTO]])/365</f>
        <v>24.361643835616437</v>
      </c>
      <c r="E1671" s="14" t="str">
        <f t="shared" ca="1" si="68"/>
        <v>ADULTO</v>
      </c>
      <c r="F1671" s="14" t="s">
        <v>15</v>
      </c>
      <c r="G1671" s="2" t="s">
        <v>2338</v>
      </c>
    </row>
    <row r="1672" spans="1:7" x14ac:dyDescent="0.25">
      <c r="A1672" s="86">
        <f t="shared" si="69"/>
        <v>1661</v>
      </c>
      <c r="B1672" t="s">
        <v>3429</v>
      </c>
      <c r="C1672" s="12">
        <v>21145</v>
      </c>
      <c r="D1672" s="13">
        <f ca="1">(TODAY()-PACIENTE[[#This Row],[FECHA. DE NACIMIENTO]])/365</f>
        <v>67.547945205479451</v>
      </c>
      <c r="E1672" s="14" t="str">
        <f t="shared" ca="1" si="68"/>
        <v>TERCERA EDAD</v>
      </c>
      <c r="F1672" s="14" t="s">
        <v>15</v>
      </c>
      <c r="G1672" s="2" t="s">
        <v>3442</v>
      </c>
    </row>
    <row r="1673" spans="1:7" x14ac:dyDescent="0.25">
      <c r="A1673" s="86">
        <f t="shared" si="69"/>
        <v>1662</v>
      </c>
      <c r="B1673" t="s">
        <v>3430</v>
      </c>
      <c r="C1673" s="12">
        <v>39027</v>
      </c>
      <c r="D1673" s="13">
        <f ca="1">(TODAY()-PACIENTE[[#This Row],[FECHA. DE NACIMIENTO]])/365</f>
        <v>18.556164383561644</v>
      </c>
      <c r="E1673" s="14" t="str">
        <f t="shared" ca="1" si="68"/>
        <v>ADULTO</v>
      </c>
      <c r="F1673" s="14" t="s">
        <v>14</v>
      </c>
      <c r="G1673" s="2" t="s">
        <v>3431</v>
      </c>
    </row>
    <row r="1674" spans="1:7" x14ac:dyDescent="0.25">
      <c r="A1674" s="86">
        <f t="shared" si="69"/>
        <v>1663</v>
      </c>
      <c r="B1674" t="s">
        <v>3432</v>
      </c>
      <c r="C1674" s="12">
        <v>38830</v>
      </c>
      <c r="D1674" s="13">
        <f ca="1">(TODAY()-PACIENTE[[#This Row],[FECHA. DE NACIMIENTO]])/365</f>
        <v>19.095890410958905</v>
      </c>
      <c r="E1674" s="14" t="str">
        <f t="shared" ca="1" si="68"/>
        <v>ADULTO</v>
      </c>
      <c r="F1674" s="14" t="s">
        <v>15</v>
      </c>
      <c r="G1674" s="2" t="s">
        <v>3433</v>
      </c>
    </row>
    <row r="1675" spans="1:7" x14ac:dyDescent="0.25">
      <c r="A1675" s="86">
        <f t="shared" si="69"/>
        <v>1664</v>
      </c>
      <c r="B1675" t="s">
        <v>3434</v>
      </c>
      <c r="C1675" s="12">
        <v>40311</v>
      </c>
      <c r="D1675" s="13">
        <f ca="1">(TODAY()-PACIENTE[[#This Row],[FECHA. DE NACIMIENTO]])/365</f>
        <v>15.038356164383561</v>
      </c>
      <c r="E1675" s="14" t="str">
        <f t="shared" ca="1" si="68"/>
        <v>ADOLECENTE</v>
      </c>
      <c r="F1675" s="14" t="s">
        <v>14</v>
      </c>
      <c r="G1675" s="2" t="s">
        <v>3435</v>
      </c>
    </row>
    <row r="1676" spans="1:7" x14ac:dyDescent="0.25">
      <c r="A1676" s="86">
        <f t="shared" si="69"/>
        <v>1665</v>
      </c>
      <c r="B1676" t="s">
        <v>3436</v>
      </c>
      <c r="C1676" s="12">
        <v>30995</v>
      </c>
      <c r="D1676" s="13">
        <f ca="1">(TODAY()-PACIENTE[[#This Row],[FECHA. DE NACIMIENTO]])/365</f>
        <v>40.561643835616437</v>
      </c>
      <c r="E1676" s="14" t="str">
        <f t="shared" ca="1" si="68"/>
        <v>ADULTO</v>
      </c>
      <c r="F1676" s="14" t="s">
        <v>15</v>
      </c>
      <c r="G1676" s="2" t="s">
        <v>3437</v>
      </c>
    </row>
    <row r="1677" spans="1:7" x14ac:dyDescent="0.25">
      <c r="A1677" s="86">
        <f t="shared" si="69"/>
        <v>1666</v>
      </c>
      <c r="B1677" t="s">
        <v>3438</v>
      </c>
      <c r="C1677" s="12">
        <v>36564</v>
      </c>
      <c r="D1677" s="13">
        <f ca="1">(TODAY()-PACIENTE[[#This Row],[FECHA. DE NACIMIENTO]])/365</f>
        <v>25.304109589041097</v>
      </c>
      <c r="E1677" s="14" t="str">
        <f t="shared" ca="1" si="68"/>
        <v>ADULTO</v>
      </c>
      <c r="F1677" s="14" t="s">
        <v>15</v>
      </c>
      <c r="G1677" s="2" t="s">
        <v>3439</v>
      </c>
    </row>
    <row r="1678" spans="1:7" x14ac:dyDescent="0.25">
      <c r="A1678" s="86">
        <f t="shared" si="69"/>
        <v>1667</v>
      </c>
      <c r="B1678" t="s">
        <v>3441</v>
      </c>
      <c r="C1678" s="12">
        <v>37557</v>
      </c>
      <c r="D1678" s="13">
        <f ca="1">(TODAY()-PACIENTE[[#This Row],[FECHA. DE NACIMIENTO]])/365</f>
        <v>22.583561643835615</v>
      </c>
      <c r="E1678" s="14" t="str">
        <f t="shared" ca="1" si="68"/>
        <v>ADULTO</v>
      </c>
      <c r="F1678" s="14" t="s">
        <v>15</v>
      </c>
      <c r="G1678" s="2" t="s">
        <v>3443</v>
      </c>
    </row>
    <row r="1679" spans="1:7" x14ac:dyDescent="0.25">
      <c r="A1679" s="86">
        <f t="shared" si="69"/>
        <v>1668</v>
      </c>
      <c r="B1679" t="s">
        <v>3444</v>
      </c>
      <c r="C1679" s="12">
        <v>36999</v>
      </c>
      <c r="D1679" s="13">
        <f ca="1">(TODAY()-PACIENTE[[#This Row],[FECHA. DE NACIMIENTO]])/365</f>
        <v>24.112328767123287</v>
      </c>
      <c r="E1679" s="14" t="str">
        <f t="shared" ca="1" si="68"/>
        <v>ADULTO</v>
      </c>
      <c r="F1679" s="14" t="s">
        <v>15</v>
      </c>
      <c r="G1679" s="2" t="s">
        <v>3445</v>
      </c>
    </row>
    <row r="1680" spans="1:7" x14ac:dyDescent="0.25">
      <c r="A1680" s="86">
        <f t="shared" si="69"/>
        <v>1669</v>
      </c>
      <c r="B1680" t="s">
        <v>3446</v>
      </c>
      <c r="C1680" s="12">
        <v>43271</v>
      </c>
      <c r="D1680" s="13">
        <f ca="1">(TODAY()-PACIENTE[[#This Row],[FECHA. DE NACIMIENTO]])/365</f>
        <v>6.9287671232876713</v>
      </c>
      <c r="E1680" s="14" t="str">
        <f t="shared" ca="1" si="68"/>
        <v>NIÑO</v>
      </c>
      <c r="F1680" s="14" t="s">
        <v>15</v>
      </c>
      <c r="G1680" s="2" t="s">
        <v>3447</v>
      </c>
    </row>
    <row r="1681" spans="1:7" x14ac:dyDescent="0.25">
      <c r="A1681" s="86">
        <f t="shared" si="69"/>
        <v>1670</v>
      </c>
      <c r="B1681" t="s">
        <v>3448</v>
      </c>
      <c r="C1681" s="12">
        <v>40812</v>
      </c>
      <c r="D1681" s="13">
        <f ca="1">(TODAY()-PACIENTE[[#This Row],[FECHA. DE NACIMIENTO]])/365</f>
        <v>13.665753424657535</v>
      </c>
      <c r="E1681" s="14" t="str">
        <f t="shared" ca="1" si="68"/>
        <v>ADOLECENTE</v>
      </c>
      <c r="F1681" s="14" t="s">
        <v>14</v>
      </c>
      <c r="G1681" s="2" t="s">
        <v>3449</v>
      </c>
    </row>
    <row r="1682" spans="1:7" x14ac:dyDescent="0.25">
      <c r="A1682" s="86">
        <f t="shared" si="69"/>
        <v>1671</v>
      </c>
      <c r="B1682" t="s">
        <v>3450</v>
      </c>
      <c r="C1682" s="12">
        <v>32969</v>
      </c>
      <c r="D1682" s="13">
        <f ca="1">(TODAY()-PACIENTE[[#This Row],[FECHA. DE NACIMIENTO]])/365</f>
        <v>35.153424657534245</v>
      </c>
      <c r="E1682" s="14" t="str">
        <f t="shared" ca="1" si="68"/>
        <v>ADULTO</v>
      </c>
      <c r="F1682" s="14" t="s">
        <v>14</v>
      </c>
      <c r="G1682" s="2" t="s">
        <v>3451</v>
      </c>
    </row>
    <row r="1683" spans="1:7" x14ac:dyDescent="0.25">
      <c r="A1683" s="86">
        <f t="shared" si="69"/>
        <v>1672</v>
      </c>
      <c r="B1683" t="s">
        <v>3452</v>
      </c>
      <c r="C1683" s="12">
        <v>40295</v>
      </c>
      <c r="D1683" s="13">
        <f ca="1">(TODAY()-PACIENTE[[#This Row],[FECHA. DE NACIMIENTO]])/365</f>
        <v>15.082191780821917</v>
      </c>
      <c r="E1683" s="14" t="str">
        <f t="shared" ca="1" si="68"/>
        <v>ADOLECENTE</v>
      </c>
      <c r="F1683" s="14" t="s">
        <v>14</v>
      </c>
      <c r="G1683" s="2" t="s">
        <v>3453</v>
      </c>
    </row>
    <row r="1684" spans="1:7" x14ac:dyDescent="0.25">
      <c r="A1684" s="86">
        <f t="shared" si="69"/>
        <v>1673</v>
      </c>
      <c r="B1684" t="s">
        <v>3454</v>
      </c>
      <c r="C1684" s="12">
        <v>30109</v>
      </c>
      <c r="D1684" s="13">
        <f ca="1">(TODAY()-PACIENTE[[#This Row],[FECHA. DE NACIMIENTO]])/365</f>
        <v>42.989041095890414</v>
      </c>
      <c r="E1684" s="14" t="str">
        <f t="shared" ca="1" si="68"/>
        <v>ADULTO</v>
      </c>
      <c r="F1684" s="14" t="s">
        <v>14</v>
      </c>
      <c r="G1684" s="2" t="s">
        <v>3455</v>
      </c>
    </row>
    <row r="1685" spans="1:7" x14ac:dyDescent="0.25">
      <c r="A1685" s="86">
        <f t="shared" si="69"/>
        <v>1674</v>
      </c>
      <c r="B1685" t="s">
        <v>3456</v>
      </c>
      <c r="C1685" s="12">
        <v>32270</v>
      </c>
      <c r="D1685" s="13">
        <f ca="1">(TODAY()-PACIENTE[[#This Row],[FECHA. DE NACIMIENTO]])/365</f>
        <v>37.06849315068493</v>
      </c>
      <c r="E1685" s="14" t="str">
        <f t="shared" ref="E1685:E1748" ca="1" si="70">IF(D1685&lt;=11,"NIÑO",IF(D1685&lt;=17,"ADOLECENTE",IF(D1685&lt;=65,"ADULTO",IF(D1685&gt;=65,"TERCERA EDAD",0))))</f>
        <v>ADULTO</v>
      </c>
      <c r="F1685" s="14" t="s">
        <v>15</v>
      </c>
      <c r="G1685" s="2" t="s">
        <v>1971</v>
      </c>
    </row>
    <row r="1686" spans="1:7" x14ac:dyDescent="0.25">
      <c r="A1686" s="86" t="str">
        <f t="shared" si="69"/>
        <v/>
      </c>
      <c r="C1686" s="12"/>
      <c r="D1686" s="13">
        <f ca="1">(TODAY()-PACIENTE[[#This Row],[FECHA. DE NACIMIENTO]])/365</f>
        <v>125.47945205479452</v>
      </c>
      <c r="E1686" s="14" t="str">
        <f t="shared" ca="1" si="70"/>
        <v>TERCERA EDAD</v>
      </c>
      <c r="F1686" s="14"/>
    </row>
    <row r="1687" spans="1:7" x14ac:dyDescent="0.25">
      <c r="A1687" s="86" t="str">
        <f t="shared" si="69"/>
        <v/>
      </c>
      <c r="C1687" s="12"/>
      <c r="D1687" s="13">
        <f ca="1">(TODAY()-PACIENTE[[#This Row],[FECHA. DE NACIMIENTO]])/365</f>
        <v>125.47945205479452</v>
      </c>
      <c r="E1687" s="14" t="str">
        <f t="shared" ca="1" si="70"/>
        <v>TERCERA EDAD</v>
      </c>
      <c r="F1687" s="14"/>
    </row>
    <row r="1688" spans="1:7" x14ac:dyDescent="0.25">
      <c r="A1688" s="86" t="str">
        <f t="shared" si="69"/>
        <v/>
      </c>
      <c r="C1688" s="12"/>
      <c r="D1688" s="13">
        <f ca="1">(TODAY()-PACIENTE[[#This Row],[FECHA. DE NACIMIENTO]])/365</f>
        <v>125.47945205479452</v>
      </c>
      <c r="E1688" s="14" t="str">
        <f t="shared" ca="1" si="70"/>
        <v>TERCERA EDAD</v>
      </c>
      <c r="F1688" s="14"/>
    </row>
    <row r="1689" spans="1:7" x14ac:dyDescent="0.25">
      <c r="A1689" s="86" t="str">
        <f t="shared" si="69"/>
        <v/>
      </c>
      <c r="C1689" s="12"/>
      <c r="D1689" s="13">
        <f ca="1">(TODAY()-PACIENTE[[#This Row],[FECHA. DE NACIMIENTO]])/365</f>
        <v>125.47945205479452</v>
      </c>
      <c r="E1689" s="14" t="str">
        <f t="shared" ca="1" si="70"/>
        <v>TERCERA EDAD</v>
      </c>
      <c r="F1689" s="14"/>
    </row>
    <row r="1690" spans="1:7" x14ac:dyDescent="0.25">
      <c r="A1690" s="86" t="str">
        <f t="shared" si="69"/>
        <v/>
      </c>
      <c r="C1690" s="12"/>
      <c r="D1690" s="13">
        <f ca="1">(TODAY()-PACIENTE[[#This Row],[FECHA. DE NACIMIENTO]])/365</f>
        <v>125.47945205479452</v>
      </c>
      <c r="E1690" s="14" t="str">
        <f t="shared" ca="1" si="70"/>
        <v>TERCERA EDAD</v>
      </c>
      <c r="F1690" s="14"/>
    </row>
    <row r="1691" spans="1:7" x14ac:dyDescent="0.25">
      <c r="A1691" s="86" t="str">
        <f t="shared" si="69"/>
        <v/>
      </c>
      <c r="C1691" s="12"/>
      <c r="D1691" s="13">
        <f ca="1">(TODAY()-PACIENTE[[#This Row],[FECHA. DE NACIMIENTO]])/365</f>
        <v>125.47945205479452</v>
      </c>
      <c r="E1691" s="14" t="str">
        <f t="shared" ca="1" si="70"/>
        <v>TERCERA EDAD</v>
      </c>
      <c r="F1691" s="14"/>
    </row>
    <row r="1692" spans="1:7" x14ac:dyDescent="0.25">
      <c r="A1692" s="86" t="str">
        <f t="shared" si="69"/>
        <v/>
      </c>
      <c r="C1692" s="12"/>
      <c r="D1692" s="13">
        <f ca="1">(TODAY()-PACIENTE[[#This Row],[FECHA. DE NACIMIENTO]])/365</f>
        <v>125.47945205479452</v>
      </c>
      <c r="E1692" s="14" t="str">
        <f t="shared" ca="1" si="70"/>
        <v>TERCERA EDAD</v>
      </c>
      <c r="F1692" s="14"/>
    </row>
    <row r="1693" spans="1:7" x14ac:dyDescent="0.25">
      <c r="A1693" s="86" t="str">
        <f t="shared" si="69"/>
        <v/>
      </c>
      <c r="C1693" s="12"/>
      <c r="D1693" s="13">
        <f ca="1">(TODAY()-PACIENTE[[#This Row],[FECHA. DE NACIMIENTO]])/365</f>
        <v>125.47945205479452</v>
      </c>
      <c r="E1693" s="14" t="str">
        <f t="shared" ca="1" si="70"/>
        <v>TERCERA EDAD</v>
      </c>
      <c r="F1693" s="14"/>
    </row>
    <row r="1694" spans="1:7" x14ac:dyDescent="0.25">
      <c r="A1694" s="86" t="str">
        <f t="shared" si="69"/>
        <v/>
      </c>
      <c r="C1694" s="12"/>
      <c r="D1694" s="13">
        <f ca="1">(TODAY()-PACIENTE[[#This Row],[FECHA. DE NACIMIENTO]])/365</f>
        <v>125.47945205479452</v>
      </c>
      <c r="E1694" s="14" t="str">
        <f t="shared" ca="1" si="70"/>
        <v>TERCERA EDAD</v>
      </c>
      <c r="F1694" s="14"/>
    </row>
    <row r="1695" spans="1:7" x14ac:dyDescent="0.25">
      <c r="A1695" s="86" t="str">
        <f t="shared" si="69"/>
        <v/>
      </c>
      <c r="C1695" s="12"/>
      <c r="D1695" s="13">
        <f ca="1">(TODAY()-PACIENTE[[#This Row],[FECHA. DE NACIMIENTO]])/365</f>
        <v>125.47945205479452</v>
      </c>
      <c r="E1695" s="14" t="str">
        <f t="shared" ca="1" si="70"/>
        <v>TERCERA EDAD</v>
      </c>
      <c r="F1695" s="14"/>
    </row>
    <row r="1696" spans="1:7" x14ac:dyDescent="0.25">
      <c r="A1696" s="86" t="str">
        <f t="shared" si="69"/>
        <v/>
      </c>
      <c r="C1696" s="12"/>
      <c r="D1696" s="13">
        <f ca="1">(TODAY()-PACIENTE[[#This Row],[FECHA. DE NACIMIENTO]])/365</f>
        <v>125.47945205479452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125.47945205479452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125.47945205479452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125.47945205479452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125.47945205479452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125.47945205479452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125.47945205479452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125.47945205479452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125.47945205479452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125.47945205479452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125.47945205479452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125.47945205479452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125.47945205479452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125.47945205479452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125.47945205479452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125.47945205479452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125.47945205479452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125.47945205479452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125.47945205479452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125.47945205479452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125.47945205479452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125.47945205479452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125.47945205479452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125.47945205479452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125.47945205479452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125.47945205479452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125.47945205479452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125.47945205479452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125.47945205479452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125.47945205479452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125.47945205479452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125.47945205479452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125.47945205479452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125.47945205479452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125.47945205479452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125.47945205479452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125.47945205479452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125.47945205479452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125.47945205479452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125.47945205479452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125.47945205479452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125.47945205479452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125.47945205479452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125.47945205479452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125.47945205479452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125.47945205479452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125.47945205479452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125.47945205479452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125.47945205479452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125.47945205479452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125.47945205479452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125.47945205479452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125.47945205479452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125.47945205479452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125.47945205479452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125.47945205479452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125.47945205479452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125.47945205479452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125.47945205479452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125.47945205479452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125.47945205479452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125.47945205479452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125.47945205479452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125.47945205479452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125.47945205479452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125.47945205479452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125.47945205479452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125.47945205479452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125.47945205479452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125.47945205479452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125.47945205479452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125.47945205479452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125.47945205479452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125.47945205479452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125.47945205479452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125.47945205479452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125.47945205479452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125.47945205479452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125.47945205479452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125.47945205479452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125.47945205479452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125.47945205479452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125.47945205479452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125.47945205479452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125.47945205479452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125.47945205479452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125.47945205479452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125.47945205479452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125.47945205479452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125.47945205479452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125.47945205479452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125.47945205479452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125.47945205479452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125.47945205479452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125.47945205479452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125.47945205479452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125.47945205479452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125.47945205479452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125.47945205479452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125.47945205479452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125.47945205479452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125.47945205479452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125.47945205479452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125.47945205479452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125.47945205479452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125.47945205479452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125.47945205479452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125.47945205479452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125.47945205479452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125.47945205479452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125.47945205479452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125.47945205479452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125.47945205479452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125.47945205479452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125.47945205479452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125.47945205479452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125.47945205479452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125.47945205479452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125.47945205479452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125.47945205479452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125.47945205479452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125.47945205479452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125.47945205479452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125.47945205479452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125.47945205479452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125.47945205479452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125.47945205479452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125.47945205479452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125.47945205479452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125.47945205479452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125.47945205479452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125.47945205479452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125.47945205479452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125.47945205479452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125.47945205479452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125.47945205479452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125.47945205479452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125.47945205479452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125.47945205479452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125.47945205479452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125.47945205479452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125.47945205479452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125.47945205479452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125.47945205479452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125.47945205479452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125.47945205479452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125.47945205479452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125.47945205479452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125.47945205479452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125.47945205479452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125.47945205479452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125.47945205479452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125.47945205479452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125.47945205479452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125.47945205479452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125.47945205479452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125.47945205479452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125.47945205479452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125.47945205479452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125.47945205479452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125.47945205479452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125.47945205479452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125.47945205479452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125.47945205479452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125.47945205479452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125.47945205479452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125.47945205479452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125.47945205479452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125.47945205479452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125.47945205479452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125.47945205479452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125.47945205479452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125.47945205479452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125.47945205479452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125.47945205479452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125.47945205479452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125.47945205479452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125.47945205479452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125.47945205479452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125.47945205479452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125.47945205479452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125.47945205479452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125.47945205479452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125.47945205479452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125.47945205479452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125.47945205479452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125.47945205479452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125.47945205479452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125.47945205479452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125.47945205479452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125.47945205479452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125.47945205479452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125.47945205479452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125.47945205479452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125.47945205479452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125.47945205479452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125.47945205479452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125.47945205479452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125.47945205479452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125.47945205479452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125.47945205479452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125.47945205479452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125.47945205479452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125.47945205479452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125.47945205479452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125.47945205479452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125.47945205479452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125.47945205479452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125.47945205479452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125.47945205479452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125.47945205479452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125.47945205479452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125.47945205479452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125.47945205479452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125.47945205479452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125.47945205479452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125.47945205479452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125.47945205479452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125.47945205479452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125.47945205479452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125.47945205479452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125.47945205479452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125.47945205479452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125.47945205479452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125.47945205479452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125.47945205479452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125.47945205479452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125.47945205479452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125.47945205479452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125.47945205479452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125.47945205479452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125.47945205479452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125.47945205479452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125.47945205479452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125.47945205479452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125.47945205479452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125.47945205479452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125.47945205479452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125.47945205479452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125.47945205479452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125.47945205479452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125.47945205479452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125.47945205479452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125.47945205479452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125.47945205479452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125.47945205479452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125.47945205479452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125.47945205479452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125.47945205479452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125.47945205479452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125.47945205479452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125.47945205479452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125.47945205479452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125.47945205479452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125.47945205479452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125.47945205479452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125.47945205479452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125.47945205479452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125.47945205479452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125.47945205479452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125.47945205479452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125.47945205479452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125.47945205479452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125.47945205479452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125.47945205479452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125.47945205479452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125.47945205479452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125.47945205479452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125.47945205479452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125.47945205479452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125.47945205479452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125.47945205479452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125.47945205479452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125.47945205479452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125.47945205479452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125.47945205479452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125.47945205479452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125.47945205479452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125.47945205479452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125.47945205479452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125.47945205479452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125.47945205479452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125.47945205479452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125.47945205479452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125.47945205479452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125.47945205479452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125.47945205479452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125.47945205479452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125.47945205479452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125.47945205479452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125.47945205479452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125.47945205479452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125.47945205479452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125.47945205479452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125.47945205479452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125.47945205479452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125.47945205479452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125.47945205479452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125.47945205479452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125.47945205479452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125.47945205479452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125.47945205479452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125.47945205479452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125.47945205479452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125.47945205479452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125.47945205479452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125.47945205479452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125.47945205479452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125.47945205479452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125.47945205479452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125.47945205479452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125.47945205479452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125.47945205479452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125.47945205479452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125.47945205479452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125.47945205479452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125.47945205479452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125.47945205479452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125.47945205479452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125.47945205479452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125.47945205479452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125.47945205479452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125.47945205479452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125.47945205479452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125.47945205479452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125.47945205479452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125.47945205479452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125.47945205479452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125.47945205479452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125.47945205479452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125.47945205479452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125.47945205479452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125.47945205479452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125.47945205479452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125.47945205479452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125.47945205479452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125.47945205479452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125.47945205479452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125.47945205479452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125.47945205479452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125.47945205479452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125.47945205479452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125.47945205479452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125.47945205479452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125.47945205479452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125.47945205479452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125.47945205479452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125.47945205479452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125.47945205479452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125.47945205479452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125.47945205479452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125.47945205479452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125.47945205479452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125.47945205479452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125.47945205479452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125.47945205479452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125.47945205479452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125.47945205479452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125.47945205479452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125.47945205479452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125.47945205479452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125.47945205479452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125.47945205479452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125.47945205479452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125.47945205479452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125.47945205479452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125.47945205479452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125.47945205479452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125.47945205479452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125.47945205479452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125.47945205479452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125.47945205479452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125.47945205479452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125.47945205479452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125.47945205479452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125.47945205479452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125.47945205479452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125.47945205479452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125.47945205479452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125.47945205479452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125.47945205479452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125.47945205479452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125.47945205479452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125.47945205479452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125.47945205479452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125.47945205479452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125.47945205479452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125.47945205479452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125.47945205479452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125.47945205479452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125.47945205479452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125.47945205479452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125.47945205479452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125.47945205479452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125.47945205479452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125.47945205479452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125.47945205479452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125.47945205479452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125.47945205479452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125.47945205479452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125.47945205479452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125.47945205479452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125.47945205479452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125.47945205479452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125.47945205479452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125.47945205479452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125.47945205479452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125.47945205479452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125.47945205479452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125.47945205479452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125.47945205479452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125.47945205479452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125.47945205479452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125.47945205479452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125.47945205479452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125.47945205479452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125.47945205479452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125.47945205479452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125.47945205479452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125.47945205479452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125.47945205479452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125.47945205479452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125.47945205479452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125.47945205479452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125.47945205479452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125.47945205479452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125.47945205479452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125.47945205479452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125.47945205479452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125.47945205479452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125.47945205479452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125.47945205479452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125.47945205479452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125.47945205479452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125.47945205479452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125.47945205479452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125.47945205479452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125.47945205479452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125.47945205479452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125.47945205479452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125.47945205479452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125.47945205479452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125.47945205479452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125.47945205479452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125.47945205479452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125.47945205479452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125.47945205479452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125.47945205479452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125.47945205479452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125.47945205479452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125.47945205479452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125.47945205479452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125.47945205479452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125.47945205479452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125.47945205479452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125.47945205479452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125.47945205479452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125.47945205479452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125.47945205479452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125.47945205479452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125.47945205479452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125.47945205479452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125.47945205479452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125.47945205479452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125.47945205479452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125.47945205479452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125.47945205479452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125.47945205479452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125.47945205479452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125.47945205479452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125.47945205479452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125.47945205479452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125.47945205479452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125.47945205479452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125.47945205479452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125.47945205479452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125.47945205479452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125.47945205479452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125.47945205479452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125.47945205479452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125.47945205479452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125.47945205479452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125.47945205479452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125.47945205479452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125.47945205479452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125.47945205479452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125.47945205479452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125.47945205479452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125.47945205479452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125.47945205479452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125.47945205479452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125.47945205479452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125.47945205479452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125.47945205479452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125.47945205479452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125.47945205479452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125.47945205479452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125.47945205479452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125.47945205479452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125.47945205479452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125.47945205479452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125.47945205479452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125.47945205479452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125.47945205479452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125.47945205479452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125.47945205479452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125.47945205479452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125.47945205479452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125.47945205479452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125.47945205479452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125.47945205479452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125.47945205479452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125.47945205479452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125.47945205479452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125.47945205479452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125.47945205479452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125.47945205479452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125.47945205479452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125.47945205479452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125.47945205479452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125.47945205479452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125.47945205479452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125.47945205479452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125.47945205479452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125.47945205479452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125.47945205479452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125.47945205479452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125.47945205479452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125.47945205479452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125.47945205479452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125.47945205479452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125.47945205479452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125.47945205479452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125.47945205479452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125.47945205479452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125.47945205479452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125.47945205479452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125.47945205479452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125.47945205479452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125.47945205479452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125.47945205479452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125.47945205479452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125.47945205479452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125.47945205479452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125.47945205479452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125.47945205479452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125.47945205479452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125.47945205479452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125.47945205479452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125.47945205479452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125.47945205479452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125.47945205479452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125.47945205479452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125.47945205479452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125.47945205479452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125.47945205479452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125.47945205479452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125.47945205479452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125.47945205479452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125.47945205479452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125.47945205479452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125.47945205479452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125.47945205479452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125.47945205479452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125.47945205479452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125.47945205479452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125.47945205479452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125.47945205479452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125.47945205479452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125.47945205479452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125.47945205479452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125.47945205479452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125.47945205479452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125.47945205479452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125.47945205479452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125.47945205479452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125.47945205479452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125.47945205479452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125.47945205479452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125.47945205479452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125.47945205479452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125.47945205479452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125.47945205479452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125.47945205479452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125.47945205479452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125.47945205479452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125.47945205479452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125.47945205479452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125.47945205479452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125.47945205479452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125.47945205479452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125.47945205479452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125.47945205479452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125.47945205479452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125.47945205479452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125.47945205479452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125.47945205479452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125.47945205479452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125.47945205479452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125.47945205479452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125.47945205479452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125.47945205479452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125.47945205479452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125.47945205479452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125.47945205479452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125.47945205479452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125.47945205479452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125.47945205479452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125.47945205479452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125.47945205479452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125.47945205479452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125.47945205479452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125.47945205479452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125.47945205479452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125.47945205479452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125.47945205479452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125.47945205479452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125.47945205479452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125.47945205479452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125.47945205479452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125.47945205479452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125.47945205479452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125.47945205479452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125.47945205479452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125.47945205479452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125.47945205479452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125.47945205479452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125.47945205479452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125.47945205479452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125.47945205479452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125.47945205479452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125.47945205479452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125.47945205479452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125.47945205479452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125.47945205479452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125.47945205479452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125.47945205479452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125.47945205479452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125.47945205479452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125.47945205479452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125.47945205479452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125.47945205479452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125.47945205479452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125.47945205479452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125.47945205479452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125.47945205479452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125.47945205479452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125.47945205479452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125.47945205479452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125.47945205479452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125.47945205479452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125.47945205479452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125.47945205479452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125.47945205479452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125.47945205479452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125.47945205479452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125.47945205479452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125.47945205479452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125.47945205479452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125.47945205479452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125.47945205479452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125.47945205479452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125.47945205479452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125.47945205479452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125.47945205479452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125.47945205479452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125.47945205479452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125.47945205479452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125.47945205479452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125.47945205479452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125.47945205479452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125.47945205479452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125.47945205479452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125.47945205479452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125.47945205479452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125.47945205479452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125.47945205479452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125.47945205479452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125.47945205479452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125.47945205479452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125.47945205479452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125.47945205479452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125.47945205479452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125.47945205479452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125.47945205479452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125.47945205479452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125.47945205479452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125.47945205479452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125.47945205479452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125.47945205479452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125.47945205479452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125.47945205479452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125.47945205479452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125.47945205479452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125.47945205479452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125.47945205479452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125.47945205479452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125.47945205479452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125.47945205479452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125.47945205479452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125.47945205479452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125.47945205479452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125.47945205479452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125.47945205479452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125.47945205479452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125.47945205479452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125.47945205479452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125.47945205479452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125.47945205479452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125.47945205479452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125.47945205479452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125.47945205479452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125.47945205479452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125.47945205479452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125.47945205479452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125.47945205479452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125.47945205479452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125.47945205479452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125.47945205479452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125.47945205479452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125.47945205479452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125.47945205479452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125.47945205479452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125.47945205479452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125.47945205479452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125.47945205479452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125.47945205479452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125.47945205479452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125.47945205479452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125.47945205479452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125.47945205479452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125.47945205479452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125.47945205479452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125.47945205479452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125.47945205479452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125.47945205479452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125.47945205479452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125.47945205479452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125.47945205479452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125.47945205479452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125.47945205479452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125.47945205479452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125.47945205479452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125.47945205479452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125.47945205479452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125.47945205479452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125.47945205479452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125.47945205479452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125.47945205479452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125.47945205479452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125.47945205479452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125.47945205479452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125.47945205479452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125.47945205479452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125.47945205479452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125.47945205479452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125.47945205479452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125.47945205479452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125.47945205479452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125.47945205479452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125.47945205479452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125.47945205479452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125.47945205479452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125.47945205479452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125.47945205479452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125.47945205479452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125.47945205479452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125.47945205479452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125.47945205479452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125.47945205479452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125.47945205479452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125.47945205479452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125.47945205479452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125.47945205479452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125.47945205479452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125.47945205479452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125.47945205479452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125.47945205479452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125.47945205479452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125.47945205479452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125.47945205479452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125.47945205479452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125.47945205479452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125.47945205479452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125.47945205479452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125.47945205479452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125.47945205479452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125.47945205479452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125.47945205479452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125.47945205479452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125.47945205479452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125.47945205479452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125.47945205479452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125.47945205479452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125.47945205479452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125.47945205479452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125.47945205479452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125.47945205479452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125.47945205479452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125.47945205479452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125.47945205479452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125.47945205479452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125.47945205479452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125.47945205479452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125.47945205479452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125.47945205479452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125.47945205479452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125.47945205479452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125.47945205479452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125.47945205479452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125.47945205479452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125.47945205479452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125.47945205479452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125.47945205479452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125.47945205479452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125.47945205479452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125.47945205479452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125.47945205479452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125.47945205479452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125.47945205479452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125.47945205479452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125.47945205479452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125.47945205479452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125.47945205479452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125.47945205479452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125.47945205479452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125.47945205479452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125.47945205479452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125.47945205479452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125.47945205479452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125.47945205479452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125.47945205479452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125.47945205479452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125.47945205479452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125.47945205479452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125.47945205479452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125.47945205479452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125.47945205479452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125.47945205479452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125.47945205479452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125.47945205479452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125.47945205479452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125.47945205479452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125.47945205479452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125.47945205479452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125.47945205479452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125.47945205479452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125.47945205479452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125.47945205479452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125.47945205479452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125.47945205479452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125.47945205479452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125.47945205479452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125.47945205479452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125.47945205479452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125.47945205479452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125.47945205479452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125.47945205479452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125.47945205479452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125.47945205479452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125.47945205479452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125.47945205479452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125.47945205479452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125.47945205479452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125.47945205479452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125.47945205479452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125.47945205479452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125.47945205479452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125.47945205479452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125.47945205479452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125.47945205479452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125.47945205479452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125.47945205479452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125.47945205479452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125.47945205479452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125.47945205479452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125.47945205479452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125.47945205479452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125.47945205479452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125.47945205479452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125.47945205479452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125.47945205479452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125.47945205479452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125.47945205479452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125.47945205479452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125.47945205479452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125.47945205479452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125.47945205479452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125.47945205479452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125.47945205479452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125.47945205479452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125.47945205479452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125.47945205479452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125.47945205479452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125.47945205479452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125.47945205479452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125.47945205479452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125.47945205479452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125.47945205479452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125.47945205479452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125.47945205479452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125.47945205479452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125.47945205479452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125.47945205479452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125.47945205479452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125.47945205479452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125.47945205479452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125.47945205479452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125.47945205479452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125.47945205479452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125.47945205479452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125.47945205479452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125.47945205479452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125.47945205479452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125.47945205479452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125.47945205479452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125.47945205479452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125.47945205479452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125.47945205479452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125.47945205479452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125.47945205479452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125.47945205479452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125.47945205479452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125.47945205479452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125.47945205479452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125.47945205479452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125.47945205479452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125.47945205479452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125.47945205479452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125.47945205479452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125.47945205479452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125.47945205479452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125.47945205479452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125.47945205479452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125.47945205479452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125.47945205479452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125.47945205479452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125.47945205479452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125.47945205479452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125.47945205479452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125.47945205479452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125.47945205479452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125.47945205479452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125.47945205479452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125.47945205479452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125.47945205479452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125.47945205479452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125.47945205479452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125.47945205479452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125.47945205479452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125.47945205479452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125.47945205479452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125.47945205479452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125.47945205479452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125.47945205479452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125.47945205479452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125.47945205479452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125.47945205479452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125.47945205479452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125.47945205479452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125.47945205479452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125.47945205479452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125.47945205479452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125.47945205479452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125.47945205479452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125.47945205479452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125.47945205479452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125.47945205479452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125.47945205479452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125.47945205479452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125.47945205479452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125.47945205479452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125.47945205479452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125.47945205479452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125.47945205479452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125.47945205479452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125.47945205479452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125.47945205479452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125.47945205479452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125.47945205479452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125.47945205479452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125.47945205479452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125.47945205479452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125.47945205479452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125.47945205479452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125.47945205479452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125.47945205479452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125.47945205479452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125.47945205479452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125.47945205479452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125.47945205479452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125.47945205479452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125.47945205479452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125.47945205479452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125.47945205479452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125.47945205479452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125.47945205479452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125.47945205479452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125.47945205479452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125.47945205479452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125.47945205479452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125.47945205479452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125.47945205479452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125.47945205479452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125.47945205479452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125.47945205479452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125.47945205479452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125.47945205479452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125.47945205479452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125.47945205479452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125.47945205479452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125.47945205479452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125.47945205479452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125.47945205479452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125.47945205479452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125.47945205479452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125.47945205479452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125.47945205479452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125.47945205479452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125.47945205479452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125.47945205479452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125.47945205479452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125.47945205479452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125.47945205479452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125.47945205479452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125.47945205479452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125.47945205479452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125.47945205479452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125.47945205479452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125.47945205479452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125.47945205479452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125.47945205479452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125.47945205479452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125.47945205479452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125.47945205479452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125.47945205479452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125.47945205479452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125.47945205479452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125.47945205479452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125.47945205479452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125.47945205479452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125.47945205479452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125.47945205479452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125.47945205479452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125.47945205479452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125.47945205479452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125.47945205479452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125.47945205479452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125.47945205479452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125.47945205479452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125.47945205479452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125.47945205479452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125.47945205479452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125.47945205479452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125.47945205479452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125.47945205479452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125.47945205479452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125.47945205479452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125.47945205479452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125.47945205479452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125.47945205479452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125.47945205479452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125.47945205479452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125.47945205479452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125.47945205479452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125.47945205479452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125.47945205479452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125.47945205479452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125.47945205479452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125.47945205479452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125.47945205479452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125.47945205479452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125.47945205479452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125.47945205479452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125.47945205479452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125.47945205479452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125.47945205479452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125.47945205479452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125.47945205479452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125.47945205479452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125.47945205479452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125.47945205479452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125.47945205479452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125.47945205479452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125.47945205479452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125.47945205479452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125.47945205479452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125.47945205479452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125.47945205479452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125.47945205479452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125.47945205479452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125.47945205479452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125.47945205479452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125.47945205479452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125.47945205479452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125.47945205479452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125.47945205479452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125.47945205479452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125.47945205479452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125.47945205479452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125.47945205479452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125.47945205479452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125.47945205479452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125.47945205479452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125.47945205479452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125.47945205479452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125.47945205479452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125.47945205479452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125.47945205479452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125.47945205479452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125.47945205479452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125.47945205479452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125.47945205479452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125.47945205479452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125.47945205479452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125.47945205479452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125.47945205479452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125.47945205479452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125.47945205479452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125.47945205479452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125.47945205479452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125.47945205479452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125.47945205479452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125.47945205479452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125.47945205479452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125.47945205479452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125.47945205479452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125.47945205479452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125.47945205479452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125.47945205479452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125.47945205479452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125.47945205479452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125.47945205479452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125.47945205479452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125.47945205479452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125.47945205479452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125.47945205479452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125.47945205479452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125.47945205479452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125.47945205479452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125.47945205479452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125.47945205479452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125.47945205479452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125.47945205479452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125.47945205479452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125.47945205479452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125.47945205479452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125.47945205479452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125.47945205479452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125.47945205479452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125.47945205479452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125.47945205479452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125.47945205479452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125.47945205479452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125.47945205479452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125.47945205479452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125.47945205479452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125.47945205479452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125.47945205479452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125.47945205479452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125.47945205479452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125.47945205479452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125.47945205479452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125.47945205479452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125.47945205479452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125.47945205479452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125.47945205479452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125.47945205479452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125.47945205479452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125.47945205479452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125.47945205479452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125.47945205479452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125.47945205479452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125.47945205479452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125.47945205479452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125.47945205479452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125.47945205479452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125.47945205479452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125.47945205479452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125.47945205479452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125.47945205479452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125.47945205479452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125.47945205479452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125.47945205479452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125.47945205479452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125.47945205479452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125.47945205479452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125.47945205479452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125.47945205479452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125.47945205479452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125.47945205479452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125.47945205479452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125.47945205479452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125.47945205479452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125.47945205479452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125.47945205479452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125.47945205479452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125.47945205479452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125.47945205479452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125.47945205479452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125.47945205479452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125.47945205479452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125.47945205479452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125.47945205479452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125.47945205479452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125.47945205479452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125.47945205479452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125.47945205479452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125.47945205479452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125.47945205479452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125.47945205479452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125.47945205479452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125.47945205479452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125.47945205479452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125.47945205479452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125.47945205479452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125.47945205479452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125.47945205479452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125.47945205479452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125.47945205479452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125.47945205479452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125.47945205479452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125.47945205479452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125.47945205479452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125.47945205479452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125.47945205479452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125.47945205479452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125.47945205479452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125.47945205479452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125.47945205479452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125.47945205479452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125.47945205479452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125.47945205479452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125.47945205479452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125.47945205479452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125.47945205479452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125.47945205479452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125.47945205479452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125.47945205479452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125.47945205479452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125.47945205479452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125.47945205479452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125.47945205479452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125.47945205479452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125.47945205479452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125.47945205479452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125.47945205479452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125.47945205479452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125.47945205479452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125.47945205479452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125.47945205479452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125.47945205479452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125.47945205479452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125.47945205479452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125.47945205479452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125.47945205479452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125.47945205479452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125.47945205479452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125.47945205479452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125.47945205479452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125.47945205479452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125.47945205479452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125.47945205479452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125.47945205479452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125.47945205479452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125.47945205479452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125.47945205479452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125.47945205479452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125.47945205479452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125.47945205479452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125.47945205479452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125.47945205479452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125.47945205479452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125.47945205479452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125.47945205479452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125.47945205479452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125.47945205479452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125.47945205479452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125.47945205479452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125.47945205479452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125.47945205479452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125.47945205479452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125.47945205479452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125.47945205479452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125.47945205479452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125.47945205479452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125.47945205479452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125.47945205479452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125.47945205479452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125.47945205479452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125.47945205479452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125.47945205479452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125.47945205479452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125.47945205479452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125.47945205479452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125.47945205479452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125.47945205479452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125.47945205479452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125.47945205479452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125.47945205479452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125.47945205479452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125.47945205479452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125.47945205479452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125.47945205479452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125.47945205479452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125.47945205479452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125.47945205479452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125.47945205479452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125.47945205479452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125.47945205479452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125.47945205479452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125.47945205479452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125.47945205479452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125.47945205479452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125.47945205479452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125.47945205479452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125.47945205479452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125.47945205479452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125.47945205479452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125.47945205479452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125.47945205479452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125.47945205479452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125.47945205479452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125.47945205479452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125.47945205479452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125.47945205479452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125.47945205479452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125.47945205479452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125.47945205479452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125.47945205479452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125.47945205479452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125.47945205479452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125.47945205479452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125.47945205479452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125.47945205479452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125.47945205479452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125.47945205479452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125.47945205479452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125.47945205479452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125.47945205479452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125.47945205479452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125.47945205479452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125.47945205479452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125.47945205479452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125.47945205479452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125.47945205479452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125.47945205479452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125.47945205479452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125.47945205479452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125.47945205479452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125.47945205479452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125.47945205479452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125.47945205479452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125.47945205479452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125.47945205479452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125.47945205479452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125.47945205479452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125.47945205479452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125.47945205479452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125.47945205479452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125.47945205479452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125.47945205479452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125.47945205479452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125.47945205479452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125.47945205479452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125.47945205479452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125.47945205479452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125.47945205479452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125.47945205479452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125.47945205479452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125.47945205479452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125.47945205479452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125.47945205479452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125.47945205479452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125.47945205479452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125.47945205479452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125.47945205479452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125.47945205479452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125.47945205479452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125.47945205479452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125.47945205479452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125.47945205479452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125.47945205479452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125.47945205479452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125.47945205479452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125.47945205479452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125.47945205479452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125.47945205479452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125.47945205479452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125.47945205479452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125.47945205479452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125.47945205479452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125.47945205479452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125.47945205479452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125.47945205479452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125.47945205479452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125.47945205479452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125.47945205479452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125.47945205479452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125.47945205479452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125.47945205479452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125.47945205479452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125.47945205479452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125.47945205479452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125.47945205479452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125.47945205479452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125.47945205479452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125.47945205479452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125.47945205479452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125.47945205479452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125.47945205479452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125.47945205479452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125.47945205479452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125.47945205479452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125.47945205479452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125.47945205479452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125.47945205479452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125.47945205479452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125.47945205479452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125.47945205479452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125.47945205479452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125.47945205479452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125.47945205479452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125.47945205479452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125.47945205479452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125.47945205479452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125.47945205479452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125.47945205479452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125.47945205479452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125.47945205479452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125.47945205479452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125.47945205479452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125.47945205479452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125.47945205479452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125.47945205479452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125.47945205479452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125.47945205479452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125.47945205479452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125.47945205479452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125.47945205479452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125.47945205479452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125.47945205479452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125.47945205479452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125.47945205479452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125.47945205479452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125.47945205479452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125.47945205479452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125.47945205479452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125.47945205479452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125.47945205479452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125.47945205479452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125.47945205479452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125.47945205479452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125.47945205479452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125.47945205479452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125.47945205479452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125.47945205479452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125.47945205479452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125.47945205479452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125.47945205479452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125.47945205479452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125.47945205479452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125.47945205479452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125.47945205479452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125.47945205479452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125.47945205479452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125.47945205479452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125.47945205479452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125.47945205479452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125.47945205479452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125.47945205479452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125.47945205479452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125.47945205479452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125.47945205479452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125.47945205479452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125.47945205479452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125.47945205479452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125.47945205479452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125.47945205479452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125.47945205479452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125.47945205479452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125.47945205479452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125.47945205479452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125.47945205479452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125.47945205479452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125.47945205479452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125.47945205479452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125.47945205479452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125.47945205479452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125.47945205479452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125.47945205479452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125.47945205479452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125.47945205479452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125.47945205479452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125.47945205479452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125.47945205479452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125.47945205479452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125.47945205479452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125.47945205479452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125.47945205479452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125.47945205479452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125.47945205479452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125.47945205479452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125.47945205479452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125.47945205479452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125.47945205479452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125.47945205479452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125.47945205479452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125.47945205479452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125.47945205479452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125.47945205479452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125.47945205479452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125.47945205479452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125.47945205479452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125.47945205479452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125.47945205479452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125.47945205479452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125.47945205479452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125.47945205479452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125.47945205479452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125.47945205479452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125.47945205479452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125.47945205479452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125.47945205479452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125.47945205479452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125.47945205479452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125.47945205479452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125.47945205479452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125.47945205479452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125.47945205479452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125.47945205479452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125.47945205479452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125.47945205479452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125.47945205479452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125.47945205479452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125.47945205479452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125.47945205479452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125.47945205479452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125.47945205479452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125.47945205479452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125.47945205479452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125.47945205479452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125.47945205479452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125.47945205479452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125.47945205479452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125.47945205479452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125.47945205479452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125.47945205479452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125.47945205479452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125.47945205479452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125.47945205479452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125.47945205479452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125.47945205479452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125.47945205479452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125.47945205479452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125.47945205479452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125.47945205479452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125.47945205479452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125.47945205479452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125.47945205479452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125.47945205479452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125.47945205479452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125.47945205479452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125.47945205479452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125.47945205479452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125.47945205479452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125.47945205479452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125.47945205479452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125.47945205479452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125.47945205479452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125.47945205479452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125.47945205479452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125.47945205479452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125.47945205479452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125.47945205479452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125.47945205479452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125.47945205479452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125.47945205479452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125.47945205479452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125.47945205479452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125.47945205479452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125.47945205479452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125.47945205479452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125.47945205479452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125.47945205479452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125.47945205479452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125.47945205479452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125.47945205479452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125.47945205479452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125.47945205479452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125.47945205479452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125.47945205479452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125.47945205479452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125.47945205479452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125.47945205479452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125.47945205479452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125.47945205479452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125.47945205479452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125.47945205479452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125.47945205479452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125.47945205479452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125.47945205479452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125.47945205479452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125.47945205479452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125.47945205479452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125.47945205479452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125.47945205479452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125.47945205479452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125.47945205479452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125.47945205479452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125.47945205479452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125.47945205479452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125.47945205479452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125.47945205479452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125.47945205479452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125.47945205479452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125.47945205479452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125.47945205479452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125.47945205479452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125.47945205479452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125.47945205479452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125.47945205479452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125.47945205479452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125.47945205479452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125.47945205479452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125.47945205479452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125.47945205479452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125.47945205479452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125.47945205479452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125.47945205479452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125.47945205479452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125.47945205479452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125.47945205479452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125.47945205479452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125.47945205479452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125.47945205479452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125.47945205479452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125.47945205479452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125.47945205479452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125.47945205479452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125.47945205479452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125.47945205479452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125.47945205479452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125.47945205479452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125.47945205479452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125.47945205479452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125.47945205479452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125.47945205479452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125.47945205479452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125.47945205479452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125.47945205479452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125.47945205479452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125.47945205479452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125.47945205479452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125.47945205479452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125.47945205479452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125.47945205479452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125.47945205479452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125.47945205479452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125.47945205479452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125.47945205479452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125.47945205479452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125.47945205479452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125.47945205479452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125.47945205479452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125.47945205479452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125.47945205479452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125.47945205479452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125.47945205479452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125.47945205479452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125.47945205479452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125.47945205479452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125.47945205479452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125.47945205479452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125.47945205479452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125.47945205479452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125.47945205479452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125.47945205479452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125.47945205479452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125.47945205479452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125.47945205479452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125.47945205479452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125.47945205479452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125.47945205479452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125.47945205479452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125.47945205479452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125.47945205479452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125.47945205479452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125.47945205479452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125.47945205479452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125.47945205479452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125.47945205479452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125.47945205479452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125.47945205479452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125.47945205479452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125.47945205479452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125.47945205479452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125.47945205479452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125.47945205479452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125.47945205479452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125.47945205479452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125.47945205479452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125.47945205479452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125.47945205479452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125.47945205479452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125.47945205479452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125.47945205479452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125.47945205479452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125.47945205479452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125.47945205479452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125.47945205479452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125.47945205479452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125.47945205479452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125.47945205479452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125.47945205479452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125.47945205479452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125.47945205479452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125.47945205479452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125.47945205479452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125.47945205479452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125.47945205479452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125.47945205479452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125.47945205479452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125.47945205479452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125.47945205479452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125.47945205479452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125.47945205479452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125.47945205479452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125.47945205479452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125.47945205479452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125.47945205479452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125.47945205479452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125.47945205479452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125.47945205479452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125.47945205479452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125.47945205479452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125.47945205479452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125.47945205479452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125.47945205479452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125.47945205479452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125.47945205479452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125.47945205479452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125.47945205479452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125.47945205479452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125.47945205479452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125.47945205479452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125.47945205479452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125.47945205479452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125.47945205479452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125.47945205479452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125.47945205479452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125.47945205479452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125.47945205479452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125.47945205479452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125.47945205479452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125.47945205479452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125.47945205479452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125.47945205479452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125.47945205479452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125.47945205479452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125.47945205479452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125.47945205479452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125.47945205479452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125.47945205479452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125.47945205479452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125.47945205479452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125.47945205479452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125.47945205479452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125.47945205479452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125.47945205479452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125.47945205479452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125.47945205479452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125.47945205479452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125.47945205479452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125.47945205479452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125.47945205479452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125.47945205479452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125.47945205479452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125.47945205479452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125.47945205479452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125.47945205479452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125.47945205479452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125.47945205479452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125.47945205479452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125.47945205479452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125.47945205479452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125.47945205479452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125.47945205479452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125.47945205479452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125.47945205479452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125.47945205479452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125.47945205479452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125.47945205479452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125.47945205479452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125.47945205479452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125.47945205479452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125.47945205479452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125.47945205479452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125.47945205479452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125.47945205479452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125.47945205479452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125.47945205479452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125.47945205479452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125.47945205479452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125.47945205479452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125.47945205479452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125.47945205479452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125.47945205479452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125.47945205479452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125.47945205479452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125.47945205479452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125.47945205479452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125.47945205479452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125.47945205479452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125.47945205479452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125.47945205479452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125.47945205479452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125.47945205479452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125.47945205479452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125.47945205479452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125.47945205479452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125.47945205479452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125.47945205479452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125.47945205479452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125.47945205479452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125.47945205479452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125.47945205479452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125.47945205479452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125.47945205479452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125.47945205479452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125.47945205479452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125.47945205479452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125.47945205479452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125.47945205479452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125.47945205479452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125.47945205479452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125.47945205479452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125.47945205479452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125.47945205479452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125.47945205479452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125.47945205479452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125.47945205479452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125.47945205479452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125.47945205479452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125.47945205479452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125.47945205479452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125.47945205479452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125.47945205479452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125.47945205479452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125.47945205479452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125.47945205479452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125.47945205479452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125.47945205479452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125.47945205479452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125.47945205479452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125.47945205479452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125.47945205479452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125.47945205479452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125.47945205479452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125.47945205479452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125.47945205479452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125.47945205479452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125.47945205479452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125.47945205479452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125.47945205479452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125.47945205479452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125.47945205479452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125.47945205479452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125.47945205479452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125.47945205479452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125.47945205479452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125.47945205479452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125.47945205479452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125.47945205479452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125.47945205479452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125.47945205479452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125.47945205479452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125.47945205479452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125.47945205479452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125.47945205479452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125.47945205479452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125.47945205479452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125.47945205479452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125.47945205479452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125.47945205479452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125.47945205479452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125.47945205479452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125.47945205479452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125.47945205479452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125.47945205479452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125.47945205479452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125.47945205479452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125.47945205479452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125.47945205479452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125.47945205479452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125.47945205479452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125.47945205479452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125.47945205479452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125.47945205479452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125.47945205479452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125.47945205479452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125.47945205479452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125.47945205479452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125.47945205479452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125.47945205479452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125.47945205479452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125.47945205479452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125.47945205479452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125.47945205479452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125.47945205479452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125.47945205479452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125.47945205479452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125.47945205479452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125.47945205479452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125.47945205479452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125.47945205479452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125.47945205479452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125.47945205479452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125.47945205479452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125.47945205479452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125.47945205479452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125.47945205479452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125.47945205479452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125.47945205479452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125.47945205479452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125.47945205479452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125.47945205479452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125.47945205479452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125.47945205479452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125.47945205479452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125.47945205479452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125.47945205479452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125.47945205479452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125.47945205479452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125.47945205479452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125.47945205479452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125.47945205479452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125.47945205479452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125.47945205479452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125.47945205479452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125.47945205479452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125.47945205479452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125.47945205479452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125.47945205479452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125.47945205479452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125.47945205479452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125.47945205479452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125.47945205479452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125.47945205479452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125.47945205479452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125.47945205479452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125.47945205479452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125.47945205479452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125.47945205479452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125.47945205479452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125.47945205479452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125.47945205479452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125.47945205479452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125.47945205479452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125.47945205479452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125.47945205479452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125.47945205479452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125.47945205479452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125.47945205479452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125.47945205479452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125.47945205479452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125.47945205479452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125.47945205479452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125.47945205479452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125.47945205479452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125.47945205479452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125.47945205479452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125.47945205479452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125.47945205479452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125.47945205479452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125.47945205479452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125.47945205479452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125.47945205479452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125.47945205479452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125.47945205479452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125.47945205479452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125.47945205479452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125.47945205479452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125.47945205479452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125.47945205479452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125.47945205479452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125.47945205479452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125.47945205479452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125.47945205479452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125.47945205479452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125.47945205479452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125.47945205479452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125.47945205479452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125.47945205479452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125.47945205479452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125.47945205479452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125.47945205479452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125.47945205479452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125.47945205479452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125.47945205479452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125.47945205479452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125.47945205479452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125.47945205479452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125.47945205479452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125.47945205479452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125.47945205479452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125.47945205479452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125.47945205479452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125.47945205479452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125.47945205479452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125.47945205479452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125.47945205479452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125.47945205479452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125.47945205479452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125.47945205479452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125.47945205479452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125.47945205479452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125.47945205479452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125.47945205479452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125.47945205479452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125.47945205479452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125.47945205479452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125.47945205479452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125.47945205479452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125.47945205479452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125.47945205479452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125.47945205479452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125.47945205479452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125.47945205479452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125.47945205479452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125.47945205479452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125.47945205479452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125.47945205479452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125.47945205479452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125.47945205479452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125.47945205479452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125.47945205479452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125.47945205479452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125.47945205479452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125.47945205479452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125.47945205479452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125.47945205479452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125.47945205479452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125.47945205479452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125.47945205479452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125.47945205479452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125.47945205479452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125.47945205479452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125.47945205479452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125.47945205479452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125.47945205479452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125.47945205479452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125.47945205479452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125.47945205479452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125.47945205479452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125.47945205479452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125.47945205479452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125.47945205479452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125.47945205479452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125.47945205479452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125.47945205479452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125.47945205479452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125.47945205479452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125.47945205479452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125.47945205479452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125.47945205479452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125.47945205479452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125.47945205479452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125.47945205479452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125.47945205479452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125.47945205479452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125.47945205479452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125.47945205479452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125.47945205479452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125.47945205479452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125.47945205479452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125.47945205479452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125.47945205479452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125.47945205479452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125.47945205479452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125.47945205479452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125.47945205479452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125.47945205479452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125.47945205479452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125.47945205479452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125.47945205479452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125.47945205479452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125.47945205479452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125.47945205479452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125.47945205479452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125.47945205479452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125.47945205479452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125.47945205479452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125.47945205479452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125.47945205479452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125.47945205479452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125.47945205479452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125.47945205479452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125.47945205479452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125.47945205479452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125.47945205479452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125.47945205479452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125.47945205479452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125.47945205479452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125.47945205479452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125.47945205479452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125.47945205479452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125.47945205479452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125.47945205479452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125.47945205479452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125.47945205479452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125.47945205479452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125.47945205479452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125.47945205479452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125.47945205479452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125.47945205479452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125.47945205479452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125.47945205479452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125.47945205479452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125.47945205479452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125.47945205479452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125.47945205479452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125.47945205479452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125.47945205479452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125.47945205479452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125.47945205479452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125.47945205479452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125.47945205479452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125.47945205479452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125.47945205479452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125.47945205479452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125.47945205479452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125.47945205479452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125.47945205479452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125.47945205479452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125.47945205479452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125.47945205479452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125.47945205479452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125.47945205479452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125.47945205479452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125.47945205479452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125.47945205479452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125.47945205479452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125.47945205479452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125.47945205479452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125.47945205479452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125.47945205479452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125.47945205479452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125.47945205479452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125.47945205479452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125.47945205479452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125.47945205479452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125.47945205479452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125.47945205479452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125.47945205479452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125.47945205479452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125.47945205479452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125.47945205479452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125.47945205479452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125.47945205479452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125.47945205479452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125.47945205479452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125.47945205479452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125.47945205479452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125.47945205479452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125.47945205479452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125.47945205479452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125.47945205479452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125.47945205479452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125.47945205479452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125.47945205479452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125.47945205479452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125.47945205479452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125.47945205479452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125.47945205479452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125.47945205479452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125.47945205479452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125.47945205479452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125.47945205479452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125.47945205479452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125.47945205479452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125.47945205479452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125.47945205479452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125.47945205479452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125.47945205479452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125.47945205479452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125.47945205479452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125.47945205479452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125.47945205479452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125.47945205479452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125.47945205479452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125.47945205479452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125.47945205479452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125.47945205479452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125.47945205479452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125.47945205479452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125.47945205479452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125.47945205479452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125.47945205479452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125.47945205479452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125.47945205479452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125.47945205479452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125.47945205479452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125.47945205479452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125.47945205479452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125.47945205479452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125.47945205479452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125.47945205479452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125.47945205479452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125.47945205479452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125.47945205479452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125.47945205479452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125.47945205479452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125.47945205479452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125.47945205479452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125.47945205479452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125.47945205479452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125.47945205479452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125.47945205479452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125.47945205479452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125.47945205479452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125.47945205479452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125.47945205479452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125.47945205479452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125.47945205479452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125.47945205479452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125.47945205479452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125.47945205479452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125.47945205479452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125.47945205479452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125.47945205479452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125.47945205479452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125.47945205479452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125.47945205479452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125.47945205479452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125.47945205479452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125.47945205479452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125.47945205479452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125.47945205479452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125.47945205479452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125.47945205479452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125.47945205479452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125.47945205479452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125.47945205479452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125.47945205479452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125.47945205479452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125.47945205479452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125.47945205479452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125.47945205479452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125.47945205479452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125.47945205479452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125.47945205479452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125.47945205479452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125.47945205479452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125.47945205479452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125.47945205479452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125.47945205479452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125.47945205479452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125.47945205479452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125.47945205479452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125.47945205479452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125.47945205479452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125.47945205479452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125.47945205479452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125.47945205479452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125.47945205479452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125.47945205479452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125.47945205479452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125.47945205479452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125.47945205479452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125.47945205479452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125.47945205479452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125.47945205479452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125.47945205479452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125.47945205479452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125.47945205479452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125.47945205479452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125.47945205479452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125.47945205479452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125.47945205479452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125.47945205479452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125.47945205479452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125.47945205479452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125.47945205479452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125.47945205479452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125.47945205479452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125.47945205479452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125.47945205479452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125.47945205479452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125.47945205479452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125.47945205479452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125.47945205479452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125.47945205479452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125.47945205479452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125.47945205479452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125.47945205479452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125.47945205479452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125.47945205479452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125.47945205479452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125.47945205479452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125.47945205479452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125.47945205479452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125.47945205479452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125.47945205479452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125.47945205479452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125.47945205479452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125.47945205479452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125.47945205479452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125.47945205479452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125.47945205479452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125.47945205479452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125.47945205479452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125.47945205479452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125.47945205479452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125.47945205479452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125.47945205479452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125.47945205479452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125.47945205479452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125.47945205479452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125.47945205479452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125.47945205479452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125.47945205479452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125.47945205479452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125.47945205479452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125.47945205479452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125.47945205479452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125.47945205479452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125.47945205479452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125.47945205479452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125.47945205479452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125.47945205479452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125.47945205479452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125.47945205479452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125.47945205479452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125.47945205479452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125.47945205479452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125.47945205479452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125.47945205479452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125.47945205479452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125.47945205479452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125.47945205479452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125.47945205479452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125.47945205479452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125.47945205479452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125.47945205479452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125.47945205479452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125.47945205479452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125.47945205479452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125.47945205479452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125.47945205479452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125.47945205479452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125.47945205479452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125.47945205479452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125.47945205479452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125.47945205479452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125.47945205479452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125.47945205479452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125.47945205479452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125.47945205479452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125.47945205479452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125.47945205479452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125.47945205479452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125.47945205479452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125.47945205479452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125.47945205479452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125.47945205479452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125.47945205479452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125.47945205479452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125.47945205479452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125.47945205479452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125.47945205479452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125.47945205479452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125.47945205479452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125.47945205479452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125.47945205479452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125.47945205479452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125.47945205479452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125.47945205479452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125.47945205479452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125.47945205479452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125.47945205479452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125.47945205479452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125.47945205479452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125.47945205479452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125.47945205479452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125.47945205479452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125.47945205479452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125.47945205479452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125.47945205479452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125.47945205479452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125.47945205479452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125.47945205479452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125.47945205479452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125.47945205479452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125.47945205479452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125.47945205479452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125.47945205479452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125.47945205479452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125.47945205479452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125.47945205479452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125.47945205479452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125.47945205479452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125.47945205479452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125.47945205479452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125.47945205479452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125.47945205479452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125.47945205479452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125.47945205479452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125.47945205479452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125.47945205479452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125.47945205479452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125.47945205479452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125.47945205479452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125.47945205479452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125.47945205479452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125.47945205479452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125.47945205479452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125.47945205479452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125.47945205479452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125.47945205479452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125.47945205479452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125.47945205479452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125.47945205479452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125.47945205479452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125.47945205479452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125.47945205479452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125.47945205479452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125.47945205479452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125.47945205479452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125.47945205479452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125.47945205479452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125.47945205479452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125.47945205479452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125.47945205479452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125.47945205479452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125.47945205479452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125.47945205479452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125.47945205479452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125.47945205479452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125.47945205479452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125.47945205479452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125.47945205479452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125.47945205479452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125.47945205479452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125.47945205479452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125.47945205479452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125.47945205479452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125.47945205479452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125.47945205479452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125.47945205479452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125.47945205479452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125.47945205479452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125.47945205479452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125.47945205479452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125.47945205479452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125.47945205479452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125.47945205479452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125.47945205479452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125.47945205479452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125.47945205479452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125.47945205479452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125.47945205479452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125.47945205479452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125.47945205479452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125.47945205479452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125.47945205479452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125.47945205479452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125.47945205479452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125.47945205479452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125.47945205479452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125.47945205479452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125.47945205479452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125.47945205479452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125.47945205479452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125.47945205479452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125.47945205479452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125.47945205479452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125.47945205479452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125.47945205479452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125.47945205479452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125.47945205479452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125.47945205479452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125.47945205479452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125.47945205479452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125.47945205479452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125.47945205479452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125.47945205479452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125.47945205479452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125.47945205479452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125.47945205479452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125.47945205479452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125.47945205479452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125.47945205479452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125.47945205479452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125.47945205479452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125.47945205479452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125.47945205479452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125.47945205479452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125.47945205479452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125.47945205479452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125.47945205479452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125.47945205479452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125.47945205479452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125.47945205479452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125.47945205479452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125.47945205479452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125.47945205479452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125.47945205479452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125.47945205479452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125.47945205479452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125.47945205479452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125.47945205479452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125.47945205479452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125.47945205479452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125.47945205479452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125.47945205479452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125.47945205479452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125.47945205479452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125.47945205479452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125.47945205479452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125.47945205479452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125.47945205479452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125.47945205479452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125.47945205479452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125.47945205479452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125.47945205479452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125.47945205479452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125.47945205479452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125.47945205479452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125.47945205479452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125.47945205479452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125.47945205479452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125.47945205479452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125.47945205479452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125.47945205479452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125.47945205479452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125.47945205479452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125.47945205479452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125.47945205479452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125.47945205479452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125.47945205479452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125.47945205479452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125.47945205479452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125.47945205479452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125.47945205479452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125.47945205479452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125.47945205479452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125.47945205479452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125.47945205479452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125.47945205479452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125.47945205479452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125.47945205479452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125.47945205479452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125.47945205479452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125.47945205479452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125.47945205479452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125.47945205479452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125.47945205479452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125.47945205479452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125.47945205479452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125.47945205479452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125.47945205479452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125.47945205479452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125.47945205479452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125.47945205479452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125.47945205479452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125.47945205479452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125.47945205479452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125.47945205479452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125.47945205479452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125.47945205479452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125.47945205479452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125.47945205479452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125.47945205479452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125.47945205479452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125.47945205479452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125.47945205479452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125.47945205479452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125.47945205479452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125.47945205479452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125.47945205479452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125.47945205479452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125.47945205479452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125.47945205479452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125.47945205479452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125.47945205479452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125.47945205479452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125.47945205479452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125.47945205479452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125.47945205479452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125.47945205479452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125.47945205479452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125.47945205479452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125.47945205479452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125.47945205479452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125.47945205479452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125.47945205479452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125.47945205479452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125.47945205479452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125.47945205479452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125.47945205479452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125.47945205479452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125.47945205479452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125.47945205479452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125.47945205479452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125.47945205479452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125.47945205479452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125.47945205479452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125.47945205479452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125.47945205479452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125.47945205479452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125.47945205479452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125.47945205479452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125.47945205479452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125.47945205479452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125.47945205479452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125.47945205479452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125.47945205479452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125.47945205479452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125.47945205479452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125.47945205479452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125.47945205479452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125.47945205479452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125.47945205479452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125.47945205479452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125.47945205479452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125.47945205479452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125.47945205479452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125.47945205479452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125.47945205479452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125.47945205479452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125.47945205479452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125.47945205479452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125.47945205479452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125.47945205479452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125.47945205479452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125.47945205479452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125.47945205479452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125.47945205479452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125.47945205479452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125.47945205479452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125.47945205479452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125.47945205479452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125.47945205479452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125.47945205479452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125.47945205479452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125.47945205479452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125.47945205479452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125.47945205479452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125.47945205479452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125.47945205479452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125.47945205479452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125.47945205479452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125.47945205479452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125.47945205479452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125.47945205479452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125.47945205479452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125.47945205479452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125.47945205479452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125.47945205479452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125.47945205479452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125.47945205479452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125.47945205479452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125.47945205479452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125.47945205479452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125.47945205479452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125.47945205479452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125.47945205479452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125.47945205479452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125.47945205479452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125.47945205479452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125.47945205479452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125.47945205479452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125.47945205479452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125.47945205479452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125.47945205479452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125.47945205479452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125.47945205479452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125.47945205479452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125.47945205479452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125.47945205479452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125.47945205479452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125.47945205479452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125.47945205479452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125.47945205479452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125.47945205479452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125.47945205479452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125.47945205479452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125.47945205479452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125.47945205479452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125.47945205479452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125.47945205479452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125.47945205479452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125.47945205479452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125.47945205479452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125.47945205479452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125.47945205479452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125.47945205479452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125.47945205479452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125.47945205479452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125.47945205479452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125.47945205479452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125.47945205479452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125.47945205479452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125.47945205479452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125.47945205479452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125.47945205479452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125.47945205479452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125.47945205479452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125.47945205479452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125.47945205479452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125.47945205479452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125.47945205479452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125.47945205479452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125.47945205479452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125.47945205479452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125.47945205479452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125.47945205479452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125.47945205479452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125.47945205479452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125.47945205479452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125.47945205479452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125.47945205479452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125.47945205479452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125.47945205479452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125.47945205479452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125.47945205479452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125.47945205479452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125.47945205479452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125.47945205479452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125.47945205479452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125.47945205479452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125.47945205479452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125.47945205479452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125.47945205479452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125.47945205479452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125.47945205479452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125.47945205479452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125.47945205479452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125.47945205479452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125.47945205479452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125.47945205479452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125.47945205479452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125.47945205479452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125.47945205479452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125.47945205479452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125.47945205479452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125.47945205479452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125.47945205479452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125.47945205479452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125.47945205479452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125.47945205479452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125.47945205479452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125.47945205479452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125.47945205479452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125.47945205479452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125.47945205479452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125.47945205479452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125.47945205479452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125.47945205479452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125.47945205479452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125.47945205479452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125.47945205479452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125.47945205479452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125.47945205479452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125.47945205479452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125.47945205479452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125.47945205479452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125.47945205479452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125.47945205479452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125.47945205479452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125.47945205479452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125.47945205479452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125.47945205479452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125.47945205479452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125.47945205479452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125.47945205479452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125.47945205479452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125.47945205479452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125.47945205479452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125.47945205479452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125.47945205479452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125.47945205479452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125.47945205479452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125.47945205479452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125.47945205479452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125.47945205479452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125.47945205479452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125.47945205479452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125.47945205479452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125.47945205479452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125.47945205479452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125.47945205479452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125.47945205479452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125.47945205479452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125.47945205479452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125.47945205479452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125.47945205479452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125.47945205479452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125.47945205479452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125.47945205479452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125.47945205479452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125.47945205479452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125.47945205479452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125.47945205479452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125.47945205479452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125.47945205479452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125.47945205479452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125.47945205479452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125.47945205479452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125.47945205479452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125.47945205479452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125.47945205479452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125.47945205479452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125.47945205479452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125.47945205479452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125.47945205479452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125.47945205479452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125.47945205479452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125.47945205479452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125.47945205479452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125.47945205479452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125.47945205479452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125.47945205479452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125.47945205479452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125.47945205479452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125.47945205479452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125.47945205479452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125.47945205479452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125.47945205479452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125.47945205479452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125.47945205479452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125.47945205479452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125.47945205479452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125.47945205479452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125.47945205479452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125.47945205479452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125.47945205479452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125.47945205479452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125.47945205479452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125.47945205479452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125.47945205479452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125.47945205479452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125.47945205479452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125.47945205479452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125.47945205479452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125.47945205479452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125.47945205479452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125.47945205479452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125.47945205479452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125.47945205479452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125.47945205479452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125.47945205479452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125.47945205479452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125.47945205479452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125.47945205479452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125.47945205479452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125.47945205479452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125.47945205479452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125.47945205479452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125.47945205479452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125.47945205479452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125.47945205479452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125.47945205479452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125.47945205479452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125.47945205479452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125.47945205479452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125.47945205479452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125.47945205479452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125.47945205479452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125.47945205479452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125.47945205479452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125.47945205479452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125.47945205479452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125.47945205479452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125.47945205479452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125.47945205479452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125.47945205479452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125.47945205479452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125.47945205479452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125.47945205479452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125.47945205479452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125.47945205479452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125.47945205479452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125.47945205479452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125.47945205479452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125.47945205479452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125.47945205479452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125.47945205479452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125.47945205479452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125.47945205479452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125.47945205479452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125.47945205479452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125.47945205479452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125.47945205479452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125.47945205479452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125.47945205479452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125.47945205479452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125.47945205479452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125.47945205479452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125.47945205479452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125.47945205479452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125.47945205479452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125.47945205479452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125.47945205479452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125.47945205479452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125.47945205479452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125.47945205479452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125.47945205479452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125.47945205479452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125.47945205479452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125.47945205479452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125.47945205479452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125.47945205479452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125.47945205479452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125.47945205479452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125.47945205479452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125.47945205479452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125.47945205479452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125.47945205479452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125.47945205479452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125.47945205479452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125.47945205479452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125.47945205479452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125.47945205479452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125.47945205479452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125.47945205479452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125.47945205479452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125.47945205479452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125.47945205479452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125.47945205479452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125.47945205479452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125.47945205479452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125.47945205479452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125.47945205479452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125.47945205479452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125.47945205479452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125.47945205479452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125.47945205479452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125.47945205479452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125.47945205479452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125.47945205479452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125.47945205479452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125.47945205479452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125.47945205479452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125.47945205479452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125.47945205479452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125.47945205479452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125.47945205479452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125.47945205479452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125.47945205479452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125.47945205479452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125.47945205479452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125.47945205479452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125.47945205479452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125.47945205479452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125.47945205479452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125.47945205479452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125.47945205479452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125.47945205479452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125.47945205479452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125.47945205479452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125.47945205479452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125.47945205479452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125.47945205479452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125.47945205479452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125.47945205479452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125.47945205479452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125.47945205479452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125.47945205479452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125.47945205479452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125.47945205479452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125.47945205479452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125.47945205479452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125.47945205479452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125.47945205479452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125.47945205479452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125.47945205479452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125.47945205479452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125.47945205479452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125.47945205479452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125.47945205479452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125.47945205479452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125.47945205479452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125.47945205479452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125.47945205479452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125.47945205479452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125.47945205479452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125.47945205479452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125.47945205479452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125.47945205479452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125.47945205479452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125.47945205479452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125.47945205479452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125.47945205479452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125.47945205479452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125.47945205479452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125.47945205479452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125.47945205479452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125.47945205479452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125.47945205479452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125.47945205479452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125.47945205479452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125.47945205479452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125.47945205479452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125.47945205479452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125.47945205479452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125.47945205479452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125.47945205479452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125.47945205479452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125.47945205479452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125.47945205479452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125.47945205479452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125.47945205479452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125.47945205479452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125.47945205479452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125.47945205479452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125.47945205479452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125.47945205479452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125.47945205479452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125.47945205479452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125.47945205479452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125.47945205479452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125.47945205479452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125.47945205479452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125.47945205479452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125.47945205479452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125.47945205479452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125.47945205479452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125.47945205479452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125.47945205479452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125.47945205479452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125.47945205479452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125.47945205479452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125.47945205479452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125.47945205479452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125.47945205479452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125.47945205479452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125.47945205479452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125.47945205479452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125.47945205479452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125.47945205479452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125.47945205479452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125.47945205479452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125.47945205479452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125.47945205479452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125.47945205479452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125.47945205479452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125.47945205479452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125.47945205479452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125.47945205479452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125.47945205479452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125.47945205479452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125.47945205479452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125.47945205479452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125.47945205479452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125.47945205479452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125.47945205479452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125.47945205479452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125.47945205479452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125.47945205479452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125.47945205479452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125.47945205479452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125.47945205479452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125.47945205479452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125.47945205479452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125.47945205479452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125.47945205479452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125.47945205479452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125.47945205479452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125.47945205479452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125.47945205479452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125.47945205479452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125.47945205479452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125.47945205479452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125.47945205479452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125.47945205479452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125.47945205479452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125.47945205479452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125.47945205479452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125.47945205479452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125.47945205479452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125.47945205479452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125.47945205479452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125.47945205479452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125.47945205479452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125.47945205479452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125.47945205479452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125.47945205479452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125.47945205479452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125.47945205479452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125.47945205479452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125.47945205479452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125.47945205479452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125.47945205479452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125.47945205479452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125.47945205479452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125.47945205479452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125.47945205479452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125.47945205479452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125.47945205479452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125.47945205479452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125.47945205479452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125.47945205479452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125.47945205479452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125.47945205479452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125.47945205479452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125.47945205479452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125.47945205479452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125.47945205479452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125.47945205479452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125.47945205479452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125.47945205479452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125.47945205479452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125.47945205479452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125.47945205479452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125.47945205479452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125.47945205479452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125.47945205479452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125.47945205479452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125.47945205479452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125.47945205479452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125.47945205479452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125.47945205479452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125.47945205479452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125.47945205479452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125.47945205479452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125.47945205479452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125.47945205479452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125.47945205479452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125.47945205479452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125.47945205479452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125.47945205479452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125.47945205479452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125.47945205479452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125.47945205479452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125.47945205479452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125.47945205479452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125.47945205479452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125.47945205479452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125.47945205479452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125.47945205479452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125.47945205479452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125.47945205479452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125.47945205479452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125.47945205479452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125.47945205479452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125.47945205479452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125.47945205479452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125.47945205479452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125.47945205479452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125.47945205479452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125.47945205479452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125.47945205479452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125.47945205479452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125.47945205479452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125.47945205479452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125.47945205479452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125.47945205479452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125.47945205479452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125.47945205479452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125.47945205479452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125.47945205479452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125.47945205479452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125.47945205479452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125.47945205479452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125.47945205479452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125.47945205479452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125.47945205479452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125.47945205479452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125.47945205479452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125.47945205479452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125.47945205479452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125.47945205479452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125.47945205479452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125.47945205479452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125.47945205479452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125.47945205479452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125.47945205479452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125.47945205479452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125.47945205479452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125.47945205479452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125.47945205479452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125.47945205479452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125.47945205479452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125.47945205479452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125.47945205479452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125.47945205479452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125.47945205479452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125.47945205479452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125.47945205479452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125.47945205479452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125.47945205479452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125.47945205479452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125.47945205479452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125.47945205479452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125.47945205479452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125.47945205479452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125.47945205479452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125.47945205479452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125.47945205479452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125.47945205479452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125.47945205479452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125.47945205479452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125.47945205479452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125.47945205479452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125.47945205479452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125.47945205479452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125.47945205479452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125.47945205479452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125.47945205479452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125.47945205479452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125.47945205479452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125.47945205479452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125.47945205479452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125.47945205479452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125.47945205479452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125.47945205479452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125.47945205479452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125.47945205479452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125.47945205479452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125.47945205479452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125.47945205479452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125.47945205479452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125.47945205479452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125.47945205479452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125.47945205479452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125.47945205479452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125.47945205479452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125.47945205479452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125.47945205479452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125.47945205479452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125.47945205479452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125.47945205479452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125.47945205479452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125.47945205479452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125.47945205479452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125.47945205479452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125.47945205479452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125.47945205479452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125.47945205479452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125.47945205479452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125.47945205479452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125.47945205479452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125.47945205479452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125.47945205479452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125.47945205479452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125.47945205479452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125.47945205479452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125.47945205479452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125.47945205479452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125.47945205479452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125.47945205479452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125.47945205479452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125.47945205479452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125.47945205479452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125.47945205479452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125.47945205479452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125.47945205479452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125.47945205479452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125.47945205479452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125.47945205479452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125.47945205479452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125.47945205479452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125.47945205479452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125.47945205479452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125.47945205479452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125.47945205479452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125.47945205479452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125.47945205479452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125.47945205479452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125.47945205479452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125.47945205479452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125.47945205479452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125.47945205479452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125.47945205479452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125.47945205479452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125.47945205479452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125.47945205479452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125.47945205479452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125.47945205479452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125.47945205479452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125.47945205479452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125.47945205479452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125.47945205479452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125.47945205479452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125.47945205479452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125.47945205479452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125.47945205479452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125.47945205479452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125.47945205479452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125.47945205479452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125.47945205479452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125.47945205479452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125.47945205479452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125.47945205479452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125.47945205479452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125.47945205479452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125.47945205479452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125.47945205479452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125.47945205479452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125.47945205479452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125.47945205479452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125.47945205479452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125.47945205479452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125.47945205479452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125.47945205479452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125.47945205479452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125.47945205479452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125.47945205479452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125.47945205479452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125.47945205479452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125.47945205479452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125.47945205479452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125.47945205479452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125.47945205479452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125.47945205479452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125.47945205479452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125.47945205479452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125.47945205479452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125.47945205479452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125.47945205479452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125.47945205479452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125.47945205479452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125.47945205479452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125.47945205479452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125.47945205479452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125.47945205479452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125.47945205479452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125.47945205479452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125.47945205479452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125.47945205479452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125.47945205479452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125.47945205479452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125.47945205479452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125.47945205479452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125.47945205479452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125.47945205479452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125.47945205479452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125.47945205479452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125.47945205479452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125.47945205479452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125.47945205479452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125.47945205479452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125.47945205479452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125.47945205479452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125.47945205479452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125.47945205479452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125.47945205479452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125.47945205479452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125.47945205479452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125.47945205479452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125.47945205479452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125.47945205479452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125.47945205479452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125.47945205479452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125.47945205479452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125.47945205479452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125.47945205479452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125.47945205479452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125.47945205479452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125.47945205479452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125.47945205479452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125.47945205479452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125.47945205479452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125.47945205479452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125.47945205479452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125.47945205479452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125.47945205479452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125.47945205479452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125.47945205479452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125.47945205479452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125.47945205479452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125.47945205479452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125.47945205479452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125.47945205479452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125.47945205479452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125.47945205479452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125.47945205479452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125.47945205479452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125.47945205479452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125.47945205479452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125.47945205479452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125.47945205479452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125.47945205479452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125.47945205479452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125.47945205479452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125.47945205479452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125.47945205479452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125.47945205479452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125.47945205479452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125.47945205479452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125.47945205479452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125.47945205479452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125.47945205479452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125.47945205479452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125.47945205479452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125.47945205479452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125.47945205479452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125.47945205479452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125.47945205479452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125.47945205479452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125.47945205479452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125.47945205479452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125.47945205479452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125.47945205479452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125.47945205479452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125.47945205479452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125.47945205479452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125.47945205479452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125.47945205479452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125.47945205479452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125.47945205479452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125.47945205479452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125.47945205479452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125.47945205479452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125.47945205479452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125.47945205479452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125.47945205479452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125.47945205479452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125.47945205479452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125.47945205479452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125.47945205479452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125.47945205479452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125.47945205479452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125.47945205479452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125.47945205479452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125.47945205479452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125.47945205479452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125.47945205479452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125.47945205479452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125.47945205479452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125.47945205479452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125.47945205479452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125.47945205479452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125.47945205479452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125.47945205479452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125.47945205479452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125.47945205479452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125.47945205479452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125.47945205479452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125.47945205479452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125.47945205479452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125.47945205479452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125.47945205479452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125.47945205479452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125.47945205479452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125.47945205479452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125.47945205479452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125.47945205479452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125.47945205479452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125.47945205479452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125.47945205479452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125.47945205479452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125.47945205479452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125.47945205479452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125.47945205479452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125.47945205479452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125.47945205479452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125.47945205479452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125.47945205479452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125.47945205479452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125.47945205479452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125.47945205479452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125.47945205479452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125.47945205479452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125.47945205479452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125.47945205479452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125.47945205479452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125.47945205479452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125.47945205479452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125.47945205479452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125.47945205479452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125.47945205479452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125.47945205479452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125.47945205479452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125.47945205479452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125.47945205479452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125.47945205479452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125.47945205479452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125.47945205479452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125.47945205479452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125.47945205479452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125.47945205479452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125.47945205479452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125.47945205479452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125.47945205479452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125.47945205479452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125.47945205479452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125.47945205479452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125.47945205479452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125.47945205479452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125.47945205479452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125.47945205479452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125.47945205479452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125.47945205479452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125.47945205479452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125.47945205479452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125.47945205479452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125.47945205479452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125.47945205479452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125.47945205479452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125.47945205479452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125.47945205479452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125.47945205479452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125.47945205479452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125.47945205479452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125.47945205479452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125.47945205479452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125.47945205479452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125.47945205479452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125.47945205479452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125.47945205479452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125.47945205479452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125.47945205479452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125.47945205479452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125.47945205479452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125.47945205479452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125.47945205479452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125.47945205479452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125.47945205479452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125.47945205479452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125.47945205479452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125.47945205479452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125.47945205479452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125.47945205479452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125.47945205479452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125.47945205479452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125.47945205479452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125.47945205479452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125.47945205479452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125.47945205479452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125.47945205479452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125.47945205479452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125.47945205479452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125.47945205479452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125.47945205479452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125.47945205479452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125.47945205479452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125.47945205479452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125.47945205479452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125.47945205479452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125.47945205479452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125.47945205479452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125.47945205479452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125.47945205479452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125.47945205479452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125.47945205479452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125.47945205479452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125.47945205479452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125.47945205479452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125.47945205479452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125.47945205479452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125.47945205479452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125.47945205479452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125.47945205479452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125.47945205479452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125.47945205479452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125.47945205479452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125.47945205479452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125.47945205479452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125.47945205479452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125.47945205479452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125.47945205479452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125.47945205479452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125.47945205479452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125.47945205479452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125.47945205479452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125.47945205479452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125.47945205479452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125.47945205479452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125.47945205479452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125.47945205479452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125.47945205479452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125.47945205479452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125.47945205479452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125.47945205479452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125.47945205479452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125.47945205479452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125.47945205479452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125.47945205479452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125.47945205479452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125.47945205479452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125.47945205479452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125.47945205479452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125.47945205479452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125.47945205479452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125.47945205479452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125.47945205479452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125.47945205479452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125.47945205479452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125.47945205479452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125.47945205479452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125.47945205479452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125.47945205479452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125.47945205479452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125.47945205479452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125.47945205479452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125.47945205479452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125.47945205479452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125.47945205479452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125.47945205479452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125.47945205479452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125.47945205479452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125.47945205479452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125.47945205479452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125.47945205479452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125.47945205479452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125.47945205479452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125.47945205479452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125.47945205479452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125.47945205479452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125.47945205479452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125.47945205479452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125.47945205479452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125.47945205479452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125.47945205479452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125.47945205479452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125.47945205479452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125.47945205479452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125.47945205479452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125.47945205479452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125.47945205479452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125.47945205479452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125.47945205479452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125.47945205479452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125.47945205479452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125.47945205479452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125.47945205479452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125.47945205479452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125.47945205479452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125.47945205479452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125.47945205479452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125.47945205479452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125.47945205479452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125.47945205479452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125.47945205479452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125.47945205479452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125.47945205479452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125.47945205479452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125.47945205479452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125.47945205479452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125.47945205479452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125.47945205479452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125.47945205479452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125.47945205479452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125.47945205479452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125.47945205479452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125.47945205479452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125.47945205479452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125.47945205479452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125.47945205479452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125.47945205479452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125.47945205479452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125.47945205479452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125.47945205479452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125.47945205479452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125.47945205479452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125.47945205479452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125.47945205479452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125.47945205479452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125.47945205479452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125.47945205479452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125.47945205479452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125.47945205479452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125.47945205479452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125.47945205479452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125.47945205479452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125.47945205479452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125.47945205479452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125.47945205479452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125.47945205479452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125.47945205479452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125.47945205479452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125.47945205479452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125.47945205479452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125.47945205479452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125.47945205479452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125.47945205479452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125.47945205479452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125.47945205479452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125.47945205479452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125.47945205479452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125.47945205479452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125.47945205479452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125.47945205479452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125.47945205479452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125.47945205479452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125.47945205479452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125.47945205479452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125.47945205479452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125.47945205479452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125.47945205479452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125.47945205479452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125.47945205479452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125.47945205479452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125.47945205479452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125.47945205479452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125.47945205479452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125.47945205479452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125.47945205479452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125.47945205479452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125.47945205479452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125.47945205479452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125.47945205479452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125.47945205479452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125.47945205479452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125.47945205479452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125.47945205479452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125.47945205479452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125.47945205479452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125.47945205479452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125.47945205479452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125.47945205479452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125.47945205479452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125.47945205479452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125.47945205479452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125.47945205479452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125.47945205479452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125.47945205479452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125.47945205479452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125.47945205479452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125.47945205479452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125.47945205479452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125.47945205479452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125.47945205479452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125.47945205479452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125.47945205479452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125.47945205479452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125.47945205479452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125.47945205479452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125.47945205479452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125.47945205479452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125.47945205479452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125.47945205479452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125.47945205479452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125.47945205479452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125.47945205479452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125.47945205479452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125.47945205479452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125.47945205479452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125.47945205479452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125.47945205479452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125.47945205479452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125.47945205479452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125.47945205479452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125.47945205479452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125.47945205479452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125.47945205479452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125.47945205479452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125.47945205479452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125.47945205479452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125.47945205479452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125.47945205479452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125.47945205479452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125.47945205479452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125.47945205479452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125.47945205479452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125.47945205479452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125.47945205479452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125.47945205479452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125.47945205479452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125.47945205479452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125.47945205479452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125.47945205479452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125.47945205479452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125.47945205479452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125.47945205479452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125.47945205479452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125.47945205479452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125.47945205479452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125.47945205479452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125.47945205479452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125.47945205479452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125.47945205479452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125.47945205479452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125.47945205479452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125.47945205479452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125.47945205479452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125.47945205479452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125.47945205479452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125.47945205479452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125.47945205479452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125.47945205479452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125.47945205479452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125.47945205479452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125.47945205479452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125.47945205479452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125.47945205479452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125.47945205479452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125.47945205479452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125.47945205479452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125.47945205479452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125.47945205479452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125.47945205479452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125.47945205479452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125.47945205479452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125.47945205479452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125.47945205479452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125.47945205479452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125.47945205479452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125.47945205479452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125.47945205479452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125.47945205479452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125.47945205479452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125.47945205479452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125.47945205479452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125.47945205479452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125.47945205479452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125.47945205479452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125.47945205479452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125.47945205479452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125.47945205479452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125.47945205479452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125.47945205479452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125.47945205479452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125.47945205479452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125.47945205479452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125.47945205479452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125.47945205479452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125.47945205479452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125.47945205479452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125.47945205479452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125.47945205479452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125.47945205479452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125.47945205479452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125.47945205479452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125.47945205479452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125.47945205479452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125.47945205479452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125.47945205479452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125.47945205479452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125.47945205479452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125.47945205479452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125.47945205479452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125.47945205479452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125.47945205479452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125.47945205479452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125.47945205479452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125.47945205479452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125.47945205479452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125.47945205479452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125.47945205479452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125.47945205479452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125.47945205479452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125.47945205479452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125.47945205479452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125.47945205479452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125.47945205479452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125.47945205479452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125.47945205479452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125.47945205479452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125.47945205479452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125.47945205479452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125.47945205479452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125.47945205479452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125.47945205479452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125.47945205479452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125.47945205479452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125.47945205479452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125.47945205479452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125.47945205479452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125.47945205479452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125.47945205479452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125.47945205479452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125.47945205479452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125.47945205479452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125.47945205479452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125.47945205479452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125.47945205479452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125.47945205479452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125.47945205479452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125.47945205479452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125.47945205479452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125.47945205479452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125.47945205479452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125.47945205479452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125.47945205479452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125.47945205479452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125.47945205479452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125.47945205479452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125.47945205479452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125.47945205479452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125.47945205479452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125.47945205479452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125.47945205479452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125.47945205479452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125.47945205479452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125.47945205479452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125.47945205479452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125.47945205479452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125.47945205479452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125.47945205479452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125.47945205479452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125.47945205479452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125.47945205479452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125.47945205479452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125.47945205479452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125.47945205479452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125.47945205479452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125.47945205479452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125.47945205479452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125.47945205479452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125.47945205479452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125.47945205479452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125.47945205479452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125.47945205479452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125.47945205479452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125.47945205479452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125.47945205479452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125.47945205479452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125.47945205479452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125.47945205479452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125.47945205479452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125.47945205479452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125.47945205479452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125.47945205479452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125.47945205479452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125.47945205479452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125.47945205479452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125.47945205479452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125.47945205479452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125.47945205479452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125.47945205479452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125.47945205479452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125.47945205479452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125.47945205479452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125.47945205479452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125.47945205479452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125.47945205479452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125.47945205479452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125.47945205479452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125.47945205479452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125.47945205479452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125.47945205479452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125.47945205479452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125.47945205479452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125.47945205479452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125.47945205479452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125.47945205479452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125.47945205479452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125.47945205479452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125.47945205479452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125.47945205479452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125.47945205479452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125.47945205479452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125.47945205479452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125.47945205479452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125.47945205479452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125.47945205479452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125.47945205479452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125.47945205479452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125.47945205479452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125.47945205479452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125.47945205479452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125.47945205479452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125.47945205479452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125.47945205479452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125.47945205479452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125.47945205479452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125.47945205479452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125.47945205479452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125.47945205479452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125.47945205479452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125.47945205479452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125.47945205479452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125.47945205479452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125.47945205479452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125.47945205479452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125.47945205479452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125.47945205479452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125.47945205479452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125.47945205479452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125.47945205479452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125.47945205479452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125.47945205479452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125.47945205479452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125.47945205479452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125.47945205479452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125.47945205479452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125.47945205479452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125.47945205479452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125.47945205479452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125.47945205479452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125.47945205479452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125.47945205479452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125.47945205479452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125.47945205479452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125.47945205479452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125.47945205479452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125.47945205479452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125.47945205479452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125.47945205479452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125.47945205479452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125.47945205479452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125.47945205479452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125.47945205479452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125.47945205479452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125.47945205479452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125.47945205479452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125.47945205479452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125.47945205479452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125.47945205479452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125.47945205479452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125.47945205479452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125.47945205479452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125.47945205479452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125.47945205479452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125.47945205479452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125.47945205479452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125.47945205479452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125.47945205479452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125.47945205479452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125.47945205479452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125.47945205479452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125.47945205479452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125.47945205479452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125.47945205479452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125.47945205479452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125.47945205479452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125.47945205479452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125.47945205479452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125.47945205479452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125.47945205479452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125.47945205479452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125.47945205479452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125.47945205479452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125.47945205479452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125.47945205479452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125.47945205479452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125.47945205479452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125.47945205479452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125.47945205479452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125.47945205479452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125.47945205479452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125.47945205479452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125.47945205479452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125.47945205479452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125.47945205479452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125.47945205479452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125.47945205479452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125.47945205479452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125.47945205479452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125.47945205479452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125.47945205479452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125.47945205479452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125.47945205479452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125.47945205479452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125.47945205479452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125.47945205479452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125.47945205479452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125.47945205479452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125.47945205479452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125.47945205479452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125.47945205479452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125.47945205479452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125.47945205479452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125.47945205479452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125.47945205479452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125.47945205479452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125.47945205479452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125.47945205479452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125.47945205479452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125.47945205479452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125.47945205479452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125.47945205479452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125.47945205479452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125.47945205479452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125.47945205479452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125.47945205479452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125.47945205479452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125.47945205479452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125.47945205479452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125.47945205479452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125.47945205479452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125.47945205479452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125.47945205479452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125.47945205479452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125.47945205479452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125.47945205479452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125.47945205479452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125.47945205479452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125.47945205479452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125.47945205479452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125.47945205479452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125.47945205479452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125.47945205479452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125.47945205479452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125.47945205479452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125.47945205479452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125.47945205479452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125.47945205479452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125.47945205479452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125.47945205479452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125.47945205479452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125.47945205479452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125.47945205479452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125.47945205479452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125.47945205479452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125.47945205479452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125.47945205479452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125.47945205479452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125.47945205479452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125.47945205479452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125.47945205479452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125.47945205479452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125.47945205479452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125.47945205479452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125.47945205479452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125.47945205479452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125.47945205479452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125.47945205479452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125.47945205479452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125.47945205479452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125.47945205479452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125.47945205479452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125.47945205479452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125.47945205479452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125.47945205479452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125.47945205479452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125.47945205479452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125.47945205479452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125.47945205479452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125.47945205479452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125.47945205479452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125.47945205479452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125.47945205479452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125.47945205479452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125.47945205479452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125.47945205479452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125.47945205479452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125.47945205479452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125.47945205479452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125.47945205479452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125.47945205479452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125.47945205479452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125.47945205479452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125.47945205479452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125.47945205479452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125.47945205479452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125.47945205479452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125.47945205479452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125.47945205479452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125.47945205479452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125.47945205479452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125.47945205479452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125.47945205479452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125.47945205479452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125.47945205479452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125.47945205479452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125.47945205479452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125.47945205479452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125.47945205479452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125.47945205479452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125.47945205479452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125.47945205479452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125.47945205479452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125.47945205479452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125.47945205479452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125.47945205479452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125.47945205479452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125.47945205479452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125.47945205479452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125.47945205479452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125.47945205479452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125.47945205479452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125.47945205479452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125.47945205479452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125.47945205479452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125.47945205479452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125.47945205479452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125.47945205479452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125.47945205479452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125.47945205479452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125.47945205479452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125.47945205479452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125.47945205479452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125.47945205479452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125.47945205479452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125.47945205479452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125.47945205479452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125.47945205479452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125.47945205479452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125.47945205479452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125.47945205479452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125.47945205479452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125.47945205479452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125.47945205479452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125.47945205479452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125.47945205479452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125.47945205479452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125.47945205479452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125.47945205479452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125.47945205479452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125.47945205479452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125.47945205479452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125.47945205479452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125.47945205479452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125.47945205479452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125.47945205479452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125.47945205479452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125.47945205479452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125.47945205479452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125.47945205479452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125.47945205479452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125.47945205479452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125.47945205479452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125.47945205479452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125.47945205479452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125.47945205479452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125.47945205479452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125.47945205479452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125.47945205479452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125.47945205479452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125.47945205479452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125.47945205479452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125.47945205479452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125.47945205479452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125.47945205479452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125.47945205479452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125.47945205479452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125.47945205479452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125.47945205479452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125.47945205479452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125.47945205479452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125.47945205479452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125.47945205479452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125.47945205479452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125.47945205479452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125.47945205479452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125.47945205479452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125.47945205479452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125.47945205479452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125.47945205479452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125.47945205479452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125.47945205479452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125.47945205479452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125.47945205479452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125.47945205479452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125.47945205479452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125.47945205479452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125.47945205479452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125.47945205479452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125.47945205479452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125.47945205479452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125.47945205479452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125.47945205479452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125.47945205479452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125.47945205479452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125.47945205479452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125.47945205479452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125.47945205479452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125.47945205479452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125.47945205479452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125.47945205479452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125.47945205479452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125.47945205479452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125.47945205479452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125.47945205479452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125.47945205479452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125.47945205479452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125.47945205479452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125.47945205479452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125.47945205479452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125.47945205479452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125.47945205479452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125.47945205479452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125.47945205479452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125.47945205479452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125.47945205479452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125.47945205479452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125.47945205479452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125.47945205479452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125.47945205479452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125.47945205479452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125.47945205479452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125.47945205479452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125.47945205479452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125.47945205479452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125.47945205479452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125.47945205479452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125.47945205479452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125.47945205479452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125.47945205479452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125.47945205479452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125.47945205479452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125.47945205479452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125.47945205479452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125.47945205479452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125.47945205479452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125.47945205479452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125.47945205479452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125.47945205479452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125.47945205479452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125.47945205479452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125.47945205479452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125.47945205479452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125.47945205479452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125.47945205479452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125.47945205479452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125.47945205479452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125.47945205479452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125.47945205479452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125.47945205479452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125.47945205479452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125.47945205479452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125.47945205479452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125.47945205479452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125.47945205479452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125.47945205479452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125.47945205479452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125.47945205479452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125.47945205479452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125.47945205479452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125.47945205479452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125.47945205479452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125.47945205479452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125.47945205479452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125.47945205479452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125.47945205479452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125.47945205479452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125.47945205479452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125.47945205479452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125.47945205479452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125.47945205479452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125.47945205479452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125.47945205479452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125.47945205479452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125.47945205479452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125.47945205479452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125.47945205479452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125.47945205479452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125.47945205479452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125.47945205479452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125.47945205479452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125.47945205479452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125.47945205479452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125.47945205479452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125.47945205479452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125.47945205479452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125.47945205479452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125.47945205479452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125.47945205479452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125.47945205479452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125.47945205479452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125.47945205479452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125.47945205479452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125.47945205479452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125.47945205479452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125.47945205479452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125.47945205479452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125.47945205479452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125.47945205479452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125.47945205479452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125.47945205479452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125.47945205479452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125.47945205479452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125.47945205479452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125.47945205479452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125.47945205479452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125.47945205479452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125.47945205479452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125.47945205479452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125.47945205479452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125.47945205479452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125.47945205479452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125.47945205479452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125.47945205479452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125.47945205479452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125.47945205479452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125.47945205479452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125.47945205479452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125.47945205479452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125.47945205479452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125.47945205479452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125.47945205479452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125.47945205479452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125.47945205479452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125.47945205479452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125.47945205479452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125.47945205479452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125.47945205479452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125.47945205479452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125.47945205479452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125.47945205479452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125.47945205479452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125.47945205479452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125.47945205479452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125.47945205479452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125.47945205479452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125.47945205479452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125.47945205479452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125.47945205479452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125.47945205479452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125.47945205479452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125.47945205479452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125.47945205479452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125.47945205479452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125.47945205479452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125.47945205479452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125.47945205479452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125.47945205479452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125.47945205479452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125.47945205479452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125.47945205479452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125.47945205479452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125.47945205479452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125.47945205479452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125.47945205479452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125.47945205479452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125.47945205479452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125.47945205479452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125.47945205479452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125.47945205479452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125.47945205479452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125.47945205479452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125.47945205479452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125.47945205479452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125.47945205479452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125.47945205479452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125.47945205479452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125.47945205479452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125.47945205479452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125.47945205479452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125.47945205479452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125.47945205479452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125.47945205479452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125.47945205479452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125.47945205479452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125.47945205479452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125.47945205479452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125.47945205479452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125.47945205479452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125.47945205479452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125.47945205479452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125.47945205479452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125.47945205479452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125.47945205479452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125.47945205479452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125.47945205479452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125.47945205479452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125.47945205479452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125.47945205479452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125.47945205479452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125.47945205479452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125.47945205479452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125.47945205479452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125.47945205479452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125.47945205479452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125.47945205479452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125.47945205479452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125.47945205479452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125.47945205479452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125.47945205479452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125.47945205479452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125.47945205479452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125.47945205479452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125.47945205479452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125.47945205479452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125.47945205479452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125.47945205479452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125.47945205479452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125.47945205479452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125.47945205479452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125.47945205479452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125.47945205479452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125.47945205479452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125.47945205479452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125.47945205479452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125.47945205479452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125.47945205479452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125.47945205479452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125.47945205479452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125.47945205479452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125.47945205479452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125.47945205479452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125.47945205479452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125.47945205479452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125.47945205479452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125.47945205479452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125.47945205479452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125.47945205479452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125.47945205479452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125.47945205479452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125.47945205479452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125.47945205479452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125.47945205479452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125.47945205479452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125.47945205479452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125.47945205479452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125.47945205479452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125.47945205479452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125.47945205479452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125.47945205479452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125.47945205479452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125.47945205479452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125.47945205479452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125.47945205479452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125.47945205479452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125.47945205479452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125.47945205479452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125.47945205479452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125.47945205479452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125.47945205479452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125.47945205479452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125.47945205479452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125.47945205479452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125.47945205479452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125.47945205479452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125.47945205479452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125.47945205479452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125.47945205479452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125.47945205479452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125.47945205479452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125.47945205479452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125.47945205479452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125.47945205479452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125.47945205479452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125.47945205479452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125.47945205479452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125.47945205479452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125.47945205479452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125.47945205479452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125.47945205479452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125.47945205479452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125.47945205479452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125.47945205479452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125.47945205479452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125.47945205479452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125.47945205479452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125.47945205479452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125.47945205479452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125.47945205479452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125.47945205479452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125.47945205479452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125.47945205479452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125.47945205479452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125.47945205479452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125.47945205479452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125.47945205479452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125.47945205479452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125.47945205479452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125.47945205479452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125.47945205479452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125.47945205479452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125.47945205479452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125.47945205479452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125.47945205479452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125.47945205479452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125.47945205479452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125.47945205479452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125.47945205479452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125.47945205479452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125.47945205479452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125.47945205479452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125.47945205479452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125.47945205479452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125.47945205479452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125.47945205479452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125.47945205479452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125.47945205479452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125.47945205479452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125.47945205479452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125.47945205479452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125.47945205479452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125.47945205479452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125.47945205479452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125.47945205479452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125.47945205479452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125.47945205479452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125.47945205479452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125.47945205479452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125.47945205479452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125.47945205479452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125.47945205479452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125.47945205479452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125.47945205479452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125.47945205479452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125.47945205479452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125.47945205479452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125.47945205479452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125.47945205479452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125.47945205479452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125.47945205479452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125.47945205479452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125.47945205479452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125.47945205479452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125.47945205479452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125.47945205479452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125.47945205479452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125.47945205479452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125.47945205479452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125.47945205479452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125.47945205479452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125.47945205479452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125.47945205479452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125.47945205479452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125.47945205479452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125.47945205479452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125.47945205479452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125.47945205479452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125.47945205479452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125.47945205479452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125.47945205479452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125.47945205479452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125.47945205479452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125.47945205479452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125.47945205479452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125.47945205479452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125.47945205479452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125.47945205479452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125.47945205479452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125.47945205479452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125.47945205479452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125.47945205479452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125.47945205479452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125.47945205479452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125.47945205479452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125.47945205479452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125.47945205479452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125.47945205479452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125.47945205479452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125.47945205479452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125.47945205479452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125.47945205479452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125.47945205479452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125.47945205479452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125.47945205479452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125.47945205479452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125.47945205479452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125.47945205479452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125.47945205479452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125.47945205479452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125.47945205479452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125.47945205479452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125.47945205479452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125.47945205479452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125.47945205479452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125.47945205479452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125.47945205479452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125.47945205479452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125.47945205479452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125.47945205479452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125.47945205479452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125.47945205479452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125.47945205479452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125.47945205479452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125.47945205479452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125.47945205479452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125.47945205479452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125.47945205479452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125.47945205479452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125.47945205479452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125.47945205479452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125.47945205479452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125.47945205479452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125.47945205479452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125.47945205479452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125.47945205479452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125.47945205479452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125.47945205479452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125.47945205479452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125.47945205479452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125.47945205479452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125.47945205479452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125.47945205479452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125.47945205479452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125.47945205479452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125.47945205479452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125.47945205479452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125.47945205479452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125.47945205479452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125.47945205479452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125.47945205479452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125.47945205479452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125.47945205479452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125.47945205479452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125.47945205479452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125.47945205479452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125.47945205479452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125.47945205479452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125.47945205479452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125.47945205479452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125.47945205479452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125.47945205479452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125.47945205479452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125.47945205479452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125.47945205479452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125.47945205479452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125.47945205479452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125.47945205479452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125.47945205479452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125.47945205479452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125.47945205479452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125.47945205479452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125.47945205479452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125.47945205479452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125.47945205479452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125.47945205479452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125.47945205479452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125.47945205479452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125.47945205479452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125.47945205479452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125.47945205479452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125.47945205479452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125.47945205479452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125.47945205479452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125.47945205479452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125.47945205479452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125.47945205479452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125.47945205479452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125.47945205479452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125.47945205479452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125.47945205479452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125.47945205479452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125.47945205479452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125.47945205479452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125.47945205479452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125.47945205479452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125.47945205479452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125.47945205479452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125.47945205479452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125.47945205479452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125.47945205479452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125.47945205479452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125.47945205479452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125.47945205479452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125.47945205479452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125.47945205479452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125.47945205479452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125.47945205479452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125.47945205479452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125.47945205479452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125.47945205479452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125.47945205479452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125.47945205479452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125.47945205479452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125.47945205479452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125.47945205479452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125.47945205479452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125.47945205479452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125.47945205479452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125.47945205479452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125.47945205479452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125.47945205479452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125.47945205479452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125.47945205479452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125.47945205479452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125.47945205479452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125.47945205479452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125.47945205479452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125.47945205479452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125.47945205479452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125.47945205479452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125.47945205479452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125.47945205479452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125.47945205479452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125.47945205479452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125.47945205479452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125.47945205479452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125.47945205479452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125.47945205479452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125.47945205479452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125.47945205479452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125.47945205479452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125.47945205479452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125.47945205479452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125.47945205479452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125.47945205479452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125.47945205479452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125.47945205479452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125.47945205479452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125.47945205479452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125.47945205479452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125.47945205479452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125.47945205479452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125.47945205479452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125.47945205479452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125.47945205479452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125.47945205479452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125.47945205479452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125.47945205479452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125.47945205479452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125.47945205479452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125.47945205479452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125.47945205479452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125.47945205479452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125.47945205479452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125.47945205479452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125.47945205479452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125.47945205479452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125.47945205479452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125.47945205479452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125.47945205479452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125.47945205479452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125.47945205479452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125.47945205479452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125.47945205479452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125.47945205479452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125.47945205479452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125.47945205479452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125.47945205479452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125.47945205479452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125.47945205479452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125.47945205479452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125.47945205479452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125.47945205479452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125.47945205479452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125.47945205479452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125.47945205479452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125.47945205479452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125.47945205479452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125.47945205479452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125.47945205479452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125.47945205479452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125.47945205479452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125.47945205479452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125.47945205479452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125.47945205479452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125.47945205479452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125.47945205479452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125.47945205479452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125.47945205479452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125.47945205479452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125.47945205479452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125.47945205479452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125.47945205479452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125.47945205479452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125.47945205479452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125.47945205479452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125.47945205479452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125.47945205479452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125.47945205479452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125.47945205479452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125.47945205479452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125.47945205479452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125.47945205479452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125.47945205479452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125.47945205479452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125.47945205479452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125.47945205479452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125.47945205479452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125.47945205479452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125.47945205479452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125.47945205479452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125.47945205479452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125.47945205479452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125.47945205479452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125.47945205479452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125.47945205479452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125.47945205479452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125.47945205479452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125.47945205479452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125.47945205479452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125.47945205479452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125.47945205479452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125.47945205479452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125.47945205479452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125.47945205479452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125.47945205479452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125.47945205479452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125.47945205479452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125.47945205479452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125.47945205479452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125.47945205479452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125.47945205479452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125.47945205479452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125.47945205479452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125.47945205479452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125.47945205479452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125.47945205479452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125.47945205479452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125.47945205479452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125.47945205479452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125.47945205479452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125.47945205479452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125.47945205479452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125.47945205479452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125.47945205479452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125.47945205479452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125.47945205479452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125.47945205479452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125.47945205479452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125.47945205479452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125.47945205479452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125.47945205479452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125.47945205479452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125.47945205479452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125.47945205479452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125.47945205479452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125.47945205479452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125.47945205479452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125.47945205479452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125.47945205479452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125.47945205479452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125.47945205479452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125.47945205479452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125.47945205479452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125.47945205479452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125.47945205479452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125.47945205479452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125.47945205479452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125.47945205479452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125.47945205479452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125.47945205479452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125.47945205479452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125.47945205479452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125.47945205479452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125.47945205479452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125.47945205479452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125.47945205479452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125.47945205479452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125.47945205479452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125.47945205479452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125.47945205479452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125.47945205479452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125.47945205479452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125.47945205479452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125.47945205479452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125.47945205479452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125.47945205479452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125.47945205479452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125.47945205479452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125.47945205479452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125.47945205479452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125.47945205479452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125.47945205479452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125.47945205479452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125.47945205479452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125.47945205479452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125.47945205479452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125.47945205479452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125.47945205479452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125.47945205479452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125.47945205479452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125.47945205479452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125.47945205479452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125.47945205479452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125.47945205479452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125.47945205479452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125.47945205479452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125.47945205479452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125.47945205479452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125.47945205479452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125.47945205479452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125.47945205479452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125.47945205479452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125.47945205479452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125.47945205479452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125.47945205479452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125.47945205479452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125.47945205479452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125.47945205479452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125.47945205479452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125.47945205479452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125.47945205479452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125.47945205479452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125.47945205479452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125.47945205479452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125.47945205479452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125.47945205479452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125.47945205479452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125.47945205479452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125.47945205479452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125.47945205479452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125.47945205479452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125.47945205479452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125.47945205479452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125.47945205479452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125.47945205479452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125.47945205479452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125.47945205479452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125.47945205479452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125.47945205479452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125.47945205479452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125.47945205479452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125.47945205479452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125.47945205479452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125.47945205479452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125.47945205479452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125.47945205479452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125.47945205479452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125.47945205479452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125.47945205479452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125.47945205479452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125.47945205479452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125.47945205479452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125.47945205479452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125.47945205479452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125.47945205479452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125.47945205479452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125.47945205479452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125.47945205479452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125.47945205479452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125.47945205479452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125.47945205479452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125.47945205479452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125.47945205479452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125.47945205479452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125.47945205479452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125.47945205479452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125.47945205479452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125.47945205479452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125.47945205479452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125.47945205479452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125.47945205479452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125.47945205479452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125.47945205479452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125.47945205479452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125.47945205479452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125.47945205479452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125.47945205479452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125.47945205479452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125.47945205479452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125.47945205479452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125.47945205479452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125.47945205479452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125.47945205479452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125.47945205479452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125.47945205479452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125.47945205479452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125.47945205479452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125.47945205479452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125.47945205479452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125.47945205479452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125.47945205479452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125.47945205479452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125.47945205479452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125.47945205479452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125.47945205479452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125.47945205479452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125.47945205479452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125.47945205479452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125.47945205479452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125.47945205479452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125.47945205479452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125.47945205479452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125.47945205479452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125.47945205479452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125.47945205479452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125.47945205479452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125.47945205479452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125.47945205479452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125.47945205479452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125.47945205479452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125.47945205479452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125.47945205479452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125.47945205479452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125.47945205479452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125.47945205479452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125.47945205479452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125.47945205479452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125.47945205479452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125.47945205479452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125.47945205479452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125.47945205479452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125.47945205479452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125.47945205479452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125.47945205479452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125.47945205479452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125.47945205479452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125.47945205479452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125.47945205479452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125.47945205479452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125.47945205479452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125.47945205479452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125.47945205479452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125.47945205479452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125.47945205479452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125.47945205479452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125.47945205479452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125.47945205479452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125.47945205479452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125.47945205479452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125.47945205479452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125.47945205479452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125.47945205479452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125.47945205479452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125.47945205479452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125.47945205479452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125.47945205479452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125.47945205479452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125.47945205479452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125.47945205479452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125.47945205479452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125.47945205479452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125.47945205479452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125.47945205479452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125.47945205479452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125.47945205479452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125.47945205479452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125.47945205479452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125.47945205479452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125.47945205479452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125.47945205479452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125.47945205479452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125.47945205479452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125.47945205479452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125.47945205479452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125.47945205479452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125.47945205479452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125.47945205479452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125.47945205479452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125.47945205479452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125.47945205479452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125.47945205479452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125.47945205479452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125.47945205479452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125.47945205479452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125.47945205479452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125.47945205479452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125.47945205479452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125.47945205479452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125.47945205479452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125.47945205479452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125.47945205479452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125.47945205479452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125.47945205479452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125.47945205479452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125.47945205479452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125.47945205479452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125.47945205479452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125.47945205479452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125.47945205479452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125.47945205479452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125.47945205479452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125.47945205479452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125.47945205479452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125.47945205479452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125.47945205479452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125.47945205479452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125.47945205479452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125.47945205479452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125.47945205479452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125.47945205479452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125.47945205479452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125.47945205479452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125.47945205479452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125.47945205479452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125.47945205479452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125.47945205479452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125.47945205479452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125.47945205479452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125.47945205479452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125.47945205479452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125.47945205479452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125.47945205479452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125.47945205479452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125.47945205479452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125.47945205479452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125.47945205479452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125.47945205479452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125.47945205479452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125.47945205479452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125.47945205479452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125.47945205479452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125.47945205479452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125.47945205479452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125.47945205479452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125.47945205479452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125.47945205479452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125.47945205479452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125.47945205479452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125.47945205479452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125.47945205479452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125.47945205479452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125.47945205479452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125.47945205479452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125.47945205479452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125.47945205479452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125.47945205479452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125.47945205479452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125.47945205479452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125.47945205479452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125.47945205479452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125.47945205479452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125.47945205479452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125.47945205479452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125.47945205479452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125.47945205479452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125.47945205479452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125.47945205479452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125.47945205479452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125.47945205479452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125.47945205479452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125.47945205479452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125.47945205479452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125.47945205479452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125.47945205479452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125.47945205479452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125.47945205479452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125.47945205479452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125.47945205479452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125.47945205479452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125.47945205479452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125.47945205479452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125.47945205479452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125.47945205479452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125.47945205479452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125.47945205479452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125.47945205479452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125.47945205479452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125.47945205479452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125.47945205479452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125.47945205479452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125.47945205479452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125.47945205479452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125.47945205479452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125.47945205479452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125.47945205479452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125.47945205479452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125.47945205479452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125.47945205479452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125.47945205479452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125.47945205479452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125.47945205479452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125.47945205479452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125.47945205479452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125.47945205479452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125.47945205479452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125.47945205479452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125.47945205479452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125.47945205479452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125.47945205479452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125.47945205479452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125.47945205479452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125.47945205479452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125.47945205479452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125.47945205479452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125.47945205479452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125.47945205479452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125.47945205479452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125.47945205479452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125.47945205479452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125.47945205479452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125.47945205479452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125.47945205479452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125.47945205479452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125.47945205479452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125.47945205479452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125.47945205479452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125.47945205479452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125.47945205479452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125.47945205479452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125.47945205479452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125.47945205479452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125.47945205479452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125.47945205479452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125.47945205479452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125.47945205479452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125.47945205479452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125.47945205479452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125.47945205479452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125.47945205479452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125.47945205479452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125.47945205479452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125.47945205479452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125.47945205479452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125.47945205479452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125.47945205479452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125.47945205479452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125.47945205479452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125.47945205479452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125.47945205479452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125.47945205479452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125.47945205479452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125.47945205479452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125.47945205479452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125.47945205479452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125.47945205479452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125.47945205479452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125.47945205479452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125.47945205479452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125.47945205479452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125.47945205479452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125.47945205479452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125.47945205479452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125.47945205479452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125.47945205479452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125.47945205479452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125.47945205479452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125.47945205479452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125.47945205479452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125.47945205479452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125.47945205479452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125.47945205479452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125.47945205479452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125.47945205479452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125.47945205479452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125.47945205479452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125.47945205479452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125.47945205479452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125.47945205479452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125.47945205479452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125.47945205479452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125.47945205479452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125.47945205479452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125.47945205479452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125.47945205479452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125.47945205479452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125.47945205479452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125.47945205479452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125.47945205479452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125.47945205479452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125.47945205479452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125.47945205479452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125.47945205479452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125.47945205479452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125.47945205479452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125.47945205479452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125.47945205479452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125.47945205479452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125.47945205479452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125.47945205479452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125.47945205479452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125.47945205479452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125.47945205479452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125.47945205479452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125.47945205479452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125.47945205479452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125.47945205479452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125.47945205479452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125.47945205479452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125.47945205479452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125.47945205479452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125.47945205479452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125.47945205479452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125.47945205479452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125.47945205479452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125.47945205479452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125.47945205479452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125.47945205479452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125.47945205479452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125.47945205479452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125.47945205479452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125.47945205479452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125.47945205479452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125.47945205479452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125.47945205479452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125.47945205479452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125.47945205479452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125.47945205479452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125.47945205479452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125.47945205479452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125.47945205479452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125.47945205479452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125.47945205479452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125.47945205479452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125.47945205479452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125.47945205479452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125.47945205479452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125.47945205479452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125.47945205479452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125.47945205479452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125.47945205479452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125.47945205479452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125.47945205479452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125.47945205479452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125.47945205479452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125.47945205479452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125.47945205479452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125.47945205479452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125.47945205479452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125.47945205479452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125.47945205479452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125.47945205479452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125.47945205479452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125.47945205479452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125.47945205479452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125.47945205479452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125.47945205479452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125.47945205479452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125.47945205479452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125.47945205479452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125.47945205479452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125.47945205479452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125.47945205479452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125.47945205479452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125.47945205479452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125.47945205479452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125.47945205479452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125.47945205479452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125.47945205479452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125.47945205479452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125.47945205479452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125.47945205479452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125.47945205479452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125.47945205479452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125.47945205479452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125.47945205479452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125.47945205479452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125.47945205479452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125.47945205479452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125.47945205479452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125.47945205479452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125.47945205479452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125.47945205479452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125.47945205479452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125.47945205479452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125.47945205479452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125.47945205479452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125.47945205479452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125.47945205479452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125.47945205479452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125.47945205479452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125.47945205479452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125.47945205479452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125.47945205479452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125.47945205479452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125.47945205479452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125.47945205479452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125.47945205479452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125.47945205479452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125.47945205479452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125.47945205479452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125.47945205479452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125.47945205479452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125.47945205479452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125.47945205479452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125.47945205479452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125.47945205479452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125.47945205479452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125.47945205479452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125.47945205479452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125.47945205479452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125.47945205479452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125.47945205479452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125.47945205479452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125.47945205479452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125.47945205479452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125.47945205479452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125.47945205479452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125.47945205479452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125.47945205479452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125.47945205479452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125.47945205479452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125.47945205479452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125.47945205479452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125.47945205479452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125.47945205479452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125.47945205479452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125.47945205479452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125.47945205479452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125.47945205479452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125.47945205479452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125.47945205479452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125.47945205479452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125.47945205479452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125.47945205479452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125.47945205479452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125.47945205479452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125.47945205479452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125.47945205479452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125.47945205479452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125.47945205479452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125.47945205479452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125.47945205479452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125.47945205479452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125.47945205479452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125.47945205479452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125.47945205479452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125.47945205479452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125.47945205479452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125.47945205479452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125.47945205479452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125.47945205479452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125.47945205479452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125.47945205479452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125.47945205479452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125.47945205479452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125.47945205479452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125.47945205479452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125.47945205479452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125.47945205479452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125.47945205479452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125.47945205479452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125.47945205479452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125.47945205479452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125.47945205479452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125.47945205479452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125.47945205479452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125.47945205479452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125.47945205479452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125.47945205479452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125.47945205479452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125.47945205479452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125.47945205479452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125.47945205479452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125.47945205479452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125.47945205479452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125.47945205479452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125.47945205479452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125.47945205479452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125.47945205479452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125.47945205479452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125.47945205479452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125.47945205479452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125.47945205479452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125.47945205479452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125.47945205479452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125.47945205479452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125.47945205479452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125.47945205479452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125.47945205479452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125.47945205479452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125.47945205479452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125.47945205479452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125.47945205479452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125.47945205479452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125.47945205479452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125.47945205479452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125.47945205479452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125.47945205479452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125.47945205479452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125.47945205479452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125.47945205479452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125.47945205479452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125.47945205479452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125.47945205479452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125.47945205479452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125.47945205479452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125.47945205479452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125.47945205479452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125.47945205479452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125.47945205479452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125.47945205479452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125.47945205479452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125.47945205479452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125.47945205479452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125.47945205479452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125.47945205479452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125.47945205479452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125.47945205479452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125.47945205479452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125.47945205479452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125.47945205479452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125.47945205479452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125.47945205479452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125.47945205479452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125.47945205479452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125.47945205479452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125.47945205479452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125.47945205479452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125.47945205479452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125.47945205479452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125.47945205479452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125.47945205479452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125.47945205479452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125.47945205479452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125.47945205479452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125.47945205479452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125.47945205479452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125.47945205479452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125.47945205479452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125.47945205479452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125.47945205479452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125.47945205479452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125.47945205479452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125.47945205479452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125.47945205479452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125.47945205479452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125.47945205479452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125.47945205479452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125.47945205479452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125.47945205479452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125.47945205479452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125.47945205479452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125.47945205479452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125.47945205479452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125.47945205479452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125.47945205479452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125.47945205479452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125.47945205479452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125.47945205479452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125.47945205479452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125.47945205479452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125.47945205479452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125.47945205479452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125.47945205479452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125.47945205479452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125.47945205479452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125.47945205479452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125.47945205479452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125.47945205479452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125.47945205479452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125.47945205479452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125.47945205479452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125.47945205479452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125.47945205479452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125.47945205479452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125.47945205479452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125.47945205479452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125.47945205479452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125.47945205479452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125.47945205479452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125.47945205479452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125.47945205479452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125.47945205479452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125.47945205479452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125.47945205479452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125.47945205479452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125.47945205479452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125.47945205479452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125.47945205479452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125.47945205479452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125.47945205479452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125.47945205479452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125.47945205479452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125.47945205479452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125.47945205479452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125.47945205479452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125.47945205479452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125.47945205479452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125.47945205479452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125.47945205479452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125.47945205479452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125.47945205479452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125.47945205479452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125.47945205479452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125.47945205479452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125.47945205479452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125.47945205479452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125.47945205479452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125.47945205479452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125.47945205479452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125.47945205479452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125.47945205479452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125.47945205479452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125.47945205479452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125.47945205479452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125.47945205479452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125.47945205479452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125.47945205479452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125.47945205479452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125.47945205479452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125.47945205479452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125.47945205479452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125.47945205479452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125.47945205479452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125.47945205479452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125.47945205479452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125.47945205479452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125.47945205479452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125.47945205479452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125.47945205479452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125.47945205479452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125.47945205479452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125.47945205479452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125.47945205479452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125.47945205479452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125.47945205479452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125.47945205479452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125.47945205479452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125.47945205479452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125.47945205479452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125.47945205479452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125.47945205479452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125.47945205479452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125.47945205479452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125.47945205479452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125.47945205479452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125.47945205479452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125.47945205479452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125.47945205479452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125.47945205479452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125.47945205479452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125.47945205479452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125.47945205479452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125.47945205479452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125.47945205479452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125.47945205479452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125.47945205479452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125.47945205479452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125.47945205479452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125.47945205479452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125.47945205479452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125.47945205479452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125.47945205479452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125.47945205479452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125.47945205479452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125.47945205479452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125.47945205479452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125.47945205479452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125.47945205479452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125.47945205479452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125.47945205479452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125.47945205479452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125.47945205479452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125.47945205479452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125.47945205479452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125.47945205479452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125.47945205479452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125.47945205479452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125.47945205479452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125.47945205479452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125.47945205479452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125.47945205479452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125.47945205479452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125.47945205479452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125.47945205479452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125.47945205479452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125.47945205479452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125.47945205479452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125.47945205479452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125.47945205479452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125.47945205479452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125.47945205479452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125.47945205479452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125.47945205479452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125.47945205479452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125.47945205479452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125.47945205479452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125.47945205479452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125.47945205479452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125.47945205479452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125.47945205479452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125.47945205479452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125.47945205479452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125.47945205479452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125.47945205479452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125.47945205479452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125.47945205479452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125.47945205479452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125.47945205479452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125.47945205479452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125.47945205479452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125.47945205479452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125.47945205479452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125.47945205479452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125.47945205479452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125.47945205479452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125.47945205479452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125.47945205479452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125.47945205479452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125.47945205479452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125.47945205479452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125.47945205479452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125.47945205479452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125.47945205479452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125.47945205479452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125.47945205479452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125.47945205479452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125.47945205479452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125.47945205479452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125.47945205479452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125.47945205479452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125.47945205479452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125.47945205479452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125.47945205479452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125.47945205479452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125.47945205479452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125.47945205479452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125.47945205479452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125.47945205479452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125.47945205479452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125.47945205479452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125.47945205479452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125.47945205479452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125.47945205479452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125.47945205479452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125.47945205479452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125.47945205479452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125.47945205479452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125.47945205479452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125.47945205479452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125.47945205479452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125.47945205479452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125.47945205479452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125.47945205479452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125.47945205479452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125.47945205479452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125.47945205479452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125.47945205479452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125.47945205479452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125.47945205479452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125.47945205479452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125.47945205479452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125.47945205479452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125.47945205479452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125.47945205479452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125.47945205479452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125.47945205479452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125.47945205479452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125.47945205479452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125.47945205479452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125.47945205479452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125.47945205479452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125.47945205479452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125.47945205479452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125.47945205479452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125.47945205479452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125.47945205479452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125.47945205479452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125.47945205479452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125.47945205479452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125.47945205479452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125.47945205479452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125.47945205479452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125.47945205479452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125.47945205479452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125.47945205479452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125.47945205479452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125.47945205479452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125.47945205479452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125.47945205479452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125.47945205479452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125.47945205479452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125.47945205479452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125.47945205479452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125.47945205479452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125.47945205479452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125.47945205479452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125.47945205479452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125.47945205479452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125.47945205479452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125.47945205479452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125.47945205479452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125.47945205479452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125.47945205479452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125.47945205479452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125.47945205479452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125.47945205479452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125.47945205479452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125.47945205479452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125.47945205479452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125.47945205479452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125.47945205479452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125.47945205479452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125.47945205479452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125.47945205479452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125.47945205479452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125.47945205479452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125.47945205479452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125.47945205479452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125.47945205479452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125.47945205479452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125.47945205479452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125.47945205479452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125.47945205479452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125.47945205479452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125.47945205479452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125.47945205479452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125.47945205479452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125.47945205479452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125.47945205479452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125.47945205479452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125.47945205479452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125.47945205479452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125.47945205479452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125.47945205479452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125.47945205479452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125.47945205479452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125.47945205479452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125.47945205479452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125.47945205479452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125.47945205479452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125.47945205479452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125.47945205479452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125.47945205479452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125.47945205479452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125.47945205479452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125.47945205479452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125.47945205479452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125.47945205479452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125.47945205479452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125.47945205479452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125.47945205479452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125.47945205479452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125.47945205479452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125.47945205479452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125.47945205479452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125.47945205479452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125.47945205479452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125.47945205479452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125.47945205479452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125.47945205479452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125.47945205479452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125.47945205479452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125.47945205479452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125.47945205479452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125.47945205479452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125.47945205479452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125.47945205479452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125.47945205479452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125.47945205479452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125.47945205479452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125.47945205479452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125.47945205479452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125.47945205479452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125.47945205479452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125.47945205479452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125.47945205479452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125.47945205479452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125.47945205479452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125.47945205479452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125.47945205479452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125.47945205479452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125.47945205479452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125.47945205479452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125.47945205479452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125.47945205479452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125.47945205479452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125.47945205479452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125.47945205479452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125.47945205479452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125.47945205479452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125.47945205479452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125.47945205479452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125.47945205479452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125.47945205479452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125.47945205479452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125.47945205479452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125.47945205479452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125.47945205479452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125.47945205479452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125.47945205479452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125.47945205479452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125.47945205479452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125.47945205479452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125.47945205479452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125.47945205479452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125.47945205479452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125.47945205479452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125.47945205479452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125.47945205479452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125.47945205479452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125.47945205479452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125.47945205479452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125.47945205479452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125.47945205479452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125.47945205479452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125.47945205479452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125.47945205479452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125.47945205479452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125.47945205479452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125.47945205479452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125.47945205479452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125.47945205479452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125.47945205479452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125.47945205479452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125.47945205479452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125.47945205479452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125.47945205479452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125.47945205479452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125.47945205479452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125.47945205479452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125.47945205479452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125.47945205479452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125.47945205479452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125.47945205479452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125.47945205479452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125.47945205479452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125.47945205479452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125.47945205479452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125.47945205479452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125.47945205479452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125.47945205479452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125.47945205479452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125.47945205479452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125.47945205479452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125.47945205479452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125.47945205479452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125.47945205479452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125.47945205479452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125.47945205479452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125.47945205479452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125.47945205479452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125.47945205479452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125.47945205479452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125.47945205479452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125.47945205479452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125.47945205479452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125.47945205479452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125.47945205479452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125.47945205479452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125.47945205479452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125.47945205479452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125.47945205479452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125.47945205479452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125.47945205479452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125.47945205479452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125.47945205479452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125.47945205479452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125.47945205479452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125.47945205479452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125.47945205479452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125.47945205479452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125.47945205479452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125.47945205479452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125.47945205479452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125.47945205479452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125.47945205479452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125.47945205479452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125.47945205479452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125.47945205479452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125.47945205479452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125.47945205479452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125.47945205479452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125.47945205479452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125.47945205479452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125.47945205479452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125.47945205479452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125.47945205479452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125.47945205479452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125.47945205479452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125.47945205479452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125.47945205479452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125.47945205479452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125.47945205479452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125.47945205479452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125.47945205479452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125.47945205479452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125.47945205479452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125.47945205479452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125.47945205479452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125.47945205479452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125.47945205479452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125.47945205479452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125.47945205479452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125.47945205479452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125.47945205479452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125.47945205479452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125.47945205479452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125.47945205479452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125.47945205479452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125.47945205479452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125.47945205479452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125.47945205479452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125.47945205479452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125.47945205479452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125.47945205479452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125.47945205479452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125.47945205479452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125.47945205479452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125.47945205479452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125.47945205479452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125.47945205479452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125.47945205479452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125.47945205479452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125.47945205479452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125.47945205479452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125.47945205479452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125.47945205479452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125.47945205479452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125.47945205479452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125.47945205479452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125.47945205479452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125.47945205479452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125.47945205479452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125.47945205479452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125.47945205479452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125.47945205479452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125.47945205479452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125.47945205479452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125.47945205479452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125.47945205479452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125.47945205479452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125.47945205479452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125.47945205479452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125.47945205479452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125.47945205479452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125.47945205479452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125.47945205479452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125.47945205479452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125.47945205479452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125.47945205479452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125.47945205479452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125.47945205479452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125.47945205479452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125.47945205479452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125.47945205479452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125.47945205479452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125.47945205479452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125.47945205479452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125.47945205479452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125.47945205479452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125.47945205479452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125.47945205479452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125.47945205479452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125.47945205479452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125.47945205479452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125.47945205479452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125.47945205479452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125.47945205479452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125.47945205479452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125.47945205479452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125.47945205479452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125.47945205479452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125.47945205479452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125.47945205479452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125.47945205479452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125.47945205479452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125.47945205479452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125.47945205479452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125.47945205479452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125.47945205479452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125.47945205479452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125.47945205479452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125.47945205479452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125.47945205479452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125.47945205479452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125.47945205479452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125.47945205479452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125.47945205479452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125.47945205479452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125.47945205479452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125.47945205479452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125.47945205479452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125.47945205479452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125.47945205479452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125.47945205479452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125.47945205479452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125.47945205479452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125.47945205479452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125.47945205479452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125.47945205479452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125.47945205479452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125.47945205479452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125.47945205479452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125.47945205479452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125.47945205479452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125.47945205479452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125.47945205479452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125.47945205479452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125.47945205479452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125.47945205479452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125.47945205479452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125.47945205479452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125.47945205479452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125.47945205479452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125.47945205479452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125.47945205479452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125.47945205479452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125.47945205479452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125.47945205479452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125.47945205479452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125.47945205479452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125.47945205479452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125.47945205479452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125.47945205479452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125.47945205479452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125.47945205479452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125.47945205479452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125.47945205479452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125.47945205479452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125.47945205479452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125.47945205479452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125.47945205479452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125.47945205479452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125.47945205479452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125.47945205479452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125.47945205479452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125.47945205479452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125.47945205479452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125.47945205479452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125.47945205479452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125.47945205479452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125.47945205479452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125.47945205479452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125.47945205479452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125.47945205479452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125.47945205479452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125.47945205479452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125.47945205479452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125.47945205479452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125.47945205479452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125.47945205479452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125.47945205479452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125.47945205479452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125.47945205479452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125.47945205479452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125.47945205479452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125.47945205479452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125.47945205479452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125.47945205479452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125.47945205479452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125.47945205479452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125.47945205479452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125.47945205479452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125.47945205479452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125.47945205479452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125.47945205479452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125.47945205479452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125.47945205479452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125.47945205479452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125.47945205479452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125.47945205479452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125.47945205479452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125.47945205479452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125.47945205479452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125.47945205479452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125.47945205479452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125.47945205479452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125.47945205479452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125.47945205479452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125.47945205479452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125.47945205479452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125.47945205479452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125.47945205479452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125.47945205479452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125.47945205479452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125.47945205479452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125.47945205479452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125.47945205479452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125.47945205479452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125.47945205479452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125.47945205479452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125.47945205479452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125.47945205479452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125.47945205479452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125.47945205479452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125.47945205479452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125.47945205479452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125.47945205479452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125.47945205479452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125.47945205479452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125.47945205479452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125.47945205479452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125.47945205479452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125.47945205479452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125.47945205479452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125.47945205479452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125.47945205479452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125.47945205479452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125.47945205479452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125.47945205479452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125.47945205479452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125.47945205479452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125.47945205479452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125.47945205479452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125.47945205479452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125.47945205479452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125.47945205479452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125.47945205479452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125.47945205479452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125.47945205479452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125.47945205479452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125.47945205479452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125.47945205479452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125.47945205479452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125.47945205479452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125.47945205479452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125.47945205479452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125.47945205479452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125.47945205479452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125.47945205479452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125.47945205479452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125.47945205479452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125.47945205479452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125.47945205479452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125.47945205479452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125.47945205479452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125.47945205479452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125.47945205479452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125.47945205479452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125.47945205479452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125.47945205479452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125.47945205479452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125.47945205479452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125.47945205479452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125.47945205479452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125.47945205479452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125.47945205479452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125.47945205479452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125.47945205479452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125.47945205479452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125.47945205479452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125.47945205479452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125.47945205479452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125.47945205479452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125.47945205479452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125.47945205479452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125.47945205479452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125.47945205479452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125.47945205479452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125.47945205479452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125.47945205479452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125.47945205479452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125.47945205479452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125.47945205479452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125.47945205479452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125.47945205479452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125.47945205479452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125.47945205479452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125.47945205479452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125.47945205479452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125.47945205479452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125.47945205479452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125.47945205479452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125.47945205479452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125.47945205479452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125.47945205479452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125.47945205479452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125.47945205479452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125.47945205479452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125.47945205479452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125.47945205479452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125.47945205479452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125.47945205479452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125.47945205479452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125.47945205479452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125.47945205479452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125.47945205479452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125.47945205479452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125.47945205479452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125.47945205479452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125.47945205479452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125.47945205479452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125.47945205479452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125.47945205479452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125.47945205479452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125.47945205479452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125.47945205479452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125.47945205479452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125.47945205479452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125.47945205479452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125.47945205479452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125.47945205479452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125.47945205479452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125.47945205479452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125.47945205479452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125.47945205479452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125.47945205479452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125.47945205479452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125.47945205479452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125.47945205479452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125.47945205479452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125.47945205479452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125.47945205479452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125.47945205479452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125.47945205479452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125.47945205479452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125.47945205479452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125.47945205479452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125.47945205479452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125.47945205479452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125.47945205479452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125.47945205479452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125.47945205479452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125.47945205479452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125.47945205479452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125.47945205479452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125.47945205479452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125.47945205479452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125.47945205479452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125.47945205479452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125.47945205479452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125.47945205479452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125.47945205479452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125.47945205479452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125.47945205479452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125.47945205479452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125.47945205479452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125.47945205479452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125.47945205479452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125.47945205479452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125.47945205479452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125.47945205479452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125.47945205479452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125.47945205479452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125.47945205479452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125.47945205479452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125.47945205479452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125.47945205479452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125.47945205479452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125.47945205479452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125.47945205479452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125.47945205479452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125.47945205479452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125.47945205479452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125.47945205479452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125.47945205479452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125.47945205479452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125.47945205479452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125.47945205479452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125.47945205479452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125.47945205479452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125.47945205479452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125.47945205479452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125.47945205479452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125.47945205479452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125.47945205479452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125.47945205479452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125.47945205479452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125.47945205479452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125.47945205479452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125.47945205479452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125.47945205479452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125.47945205479452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125.47945205479452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125.47945205479452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125.47945205479452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125.47945205479452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125.47945205479452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125.47945205479452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125.47945205479452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125.47945205479452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125.47945205479452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125.47945205479452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125.47945205479452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125.47945205479452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125.47945205479452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125.47945205479452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125.47945205479452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125.47945205479452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125.47945205479452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125.47945205479452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125.47945205479452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125.47945205479452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125.47945205479452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125.47945205479452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125.47945205479452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125.47945205479452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125.47945205479452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125.47945205479452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125.47945205479452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125.47945205479452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125.47945205479452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125.47945205479452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125.47945205479452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125.47945205479452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125.47945205479452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125.47945205479452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125.47945205479452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125.47945205479452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125.47945205479452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125.47945205479452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125.47945205479452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125.47945205479452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125.47945205479452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125.47945205479452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125.47945205479452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125.47945205479452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125.47945205479452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125.47945205479452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125.47945205479452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125.47945205479452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125.47945205479452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125.47945205479452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125.47945205479452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125.47945205479452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125.47945205479452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125.47945205479452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125.47945205479452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125.47945205479452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125.47945205479452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125.47945205479452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125.47945205479452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125.47945205479452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125.47945205479452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125.47945205479452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125.47945205479452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125.47945205479452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125.47945205479452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125.47945205479452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125.47945205479452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125.47945205479452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125.47945205479452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125.47945205479452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125.47945205479452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125.47945205479452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125.47945205479452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125.47945205479452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125.47945205479452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125.47945205479452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125.47945205479452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125.47945205479452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125.47945205479452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125.47945205479452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125.47945205479452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125.47945205479452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125.47945205479452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125.47945205479452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125.47945205479452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125.47945205479452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125.47945205479452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125.47945205479452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125.47945205479452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125.47945205479452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125.47945205479452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125.47945205479452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125.47945205479452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125.47945205479452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125.47945205479452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125.47945205479452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125.47945205479452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125.47945205479452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125.47945205479452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125.47945205479452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125.47945205479452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125.47945205479452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125.47945205479452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125.47945205479452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125.47945205479452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125.47945205479452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125.47945205479452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125.47945205479452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125.47945205479452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125.47945205479452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125.47945205479452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125.47945205479452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125.47945205479452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125.47945205479452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125.47945205479452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125.47945205479452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125.47945205479452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125.47945205479452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125.47945205479452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125.47945205479452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125.47945205479452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125.47945205479452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125.47945205479452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125.47945205479452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125.47945205479452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125.47945205479452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125.47945205479452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125.47945205479452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125.47945205479452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125.47945205479452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125.47945205479452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125.47945205479452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125.47945205479452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125.47945205479452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125.47945205479452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125.47945205479452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125.47945205479452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125.47945205479452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125.47945205479452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125.47945205479452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125.47945205479452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125.47945205479452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125.47945205479452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125.47945205479452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125.47945205479452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125.47945205479452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125.47945205479452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125.47945205479452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125.47945205479452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125.47945205479452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125.47945205479452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125.47945205479452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125.47945205479452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125.47945205479452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125.47945205479452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125.47945205479452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125.47945205479452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125.47945205479452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125.47945205479452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125.47945205479452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125.47945205479452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125.47945205479452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125.47945205479452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125.47945205479452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125.47945205479452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125.47945205479452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125.47945205479452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125.47945205479452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125.47945205479452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125.47945205479452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125.47945205479452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125.47945205479452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125.47945205479452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125.47945205479452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125.47945205479452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125.47945205479452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125.47945205479452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125.47945205479452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125.47945205479452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125.47945205479452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125.47945205479452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125.47945205479452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125.47945205479452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125.47945205479452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125.47945205479452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125.47945205479452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125.47945205479452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125.47945205479452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125.47945205479452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125.47945205479452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125.47945205479452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125.47945205479452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125.47945205479452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125.47945205479452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125.47945205479452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125.47945205479452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125.47945205479452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125.47945205479452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125.47945205479452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125.47945205479452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125.47945205479452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125.47945205479452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125.47945205479452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125.47945205479452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125.47945205479452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125.47945205479452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125.47945205479452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125.47945205479452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125.47945205479452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125.47945205479452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125.47945205479452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125.47945205479452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125.47945205479452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125.47945205479452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125.47945205479452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125.47945205479452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125.47945205479452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125.47945205479452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125.47945205479452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125.47945205479452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125.47945205479452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125.47945205479452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125.47945205479452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125.47945205479452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125.47945205479452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125.47945205479452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125.47945205479452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125.47945205479452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125.47945205479452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125.47945205479452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125.47945205479452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125.47945205479452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125.47945205479452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125.47945205479452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125.47945205479452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125.47945205479452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125.47945205479452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125.47945205479452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125.47945205479452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125.47945205479452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125.47945205479452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125.47945205479452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125.47945205479452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125.47945205479452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125.47945205479452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125.47945205479452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125.47945205479452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125.47945205479452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125.47945205479452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125.47945205479452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125.47945205479452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125.47945205479452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125.47945205479452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125.47945205479452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125.47945205479452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125.47945205479452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125.47945205479452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125.47945205479452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125.47945205479452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125.47945205479452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125.47945205479452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125.47945205479452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125.47945205479452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125.47945205479452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125.47945205479452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125.47945205479452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125.47945205479452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125.47945205479452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125.47945205479452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125.47945205479452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125.47945205479452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125.47945205479452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125.47945205479452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125.47945205479452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125.47945205479452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125.47945205479452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125.47945205479452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125.47945205479452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125.47945205479452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125.47945205479452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125.47945205479452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125.47945205479452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125.47945205479452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125.47945205479452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125.47945205479452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125.47945205479452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125.47945205479452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125.47945205479452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125.47945205479452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125.47945205479452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125.47945205479452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125.47945205479452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125.47945205479452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125.47945205479452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125.47945205479452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125.47945205479452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125.47945205479452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125.47945205479452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125.47945205479452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125.47945205479452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125.47945205479452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125.47945205479452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125.47945205479452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125.47945205479452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125.47945205479452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125.47945205479452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125.47945205479452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125.47945205479452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125.47945205479452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125.47945205479452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125.47945205479452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125.47945205479452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125.47945205479452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125.47945205479452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125.47945205479452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125.47945205479452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125.47945205479452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125.47945205479452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125.47945205479452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125.47945205479452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125.47945205479452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125.47945205479452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125.47945205479452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125.47945205479452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125.47945205479452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125.47945205479452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125.47945205479452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125.47945205479452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125.47945205479452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125.47945205479452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125.47945205479452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125.47945205479452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125.47945205479452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125.47945205479452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125.47945205479452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125.47945205479452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125.47945205479452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125.47945205479452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125.47945205479452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125.47945205479452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125.47945205479452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125.47945205479452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125.47945205479452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125.47945205479452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125.47945205479452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125.47945205479452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125.47945205479452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125.47945205479452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125.47945205479452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125.47945205479452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125.47945205479452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125.47945205479452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125.47945205479452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125.47945205479452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125.47945205479452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125.47945205479452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125.47945205479452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125.47945205479452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125.47945205479452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125.47945205479452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125.47945205479452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125.47945205479452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125.47945205479452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125.47945205479452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125.47945205479452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125.47945205479452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125.47945205479452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125.47945205479452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125.47945205479452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125.47945205479452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125.47945205479452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125.47945205479452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125.47945205479452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125.47945205479452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125.47945205479452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125.47945205479452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125.47945205479452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125.47945205479452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125.47945205479452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125.47945205479452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125.47945205479452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125.47945205479452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125.47945205479452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125.47945205479452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125.47945205479452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125.47945205479452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125.47945205479452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125.47945205479452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125.47945205479452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125.47945205479452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125.47945205479452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125.47945205479452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125.47945205479452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125.47945205479452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125.47945205479452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125.47945205479452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125.47945205479452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125.47945205479452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125.47945205479452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125.47945205479452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125.47945205479452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125.47945205479452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125.47945205479452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125.47945205479452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125.47945205479452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125.47945205479452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125.47945205479452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125.47945205479452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125.47945205479452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125.47945205479452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125.47945205479452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125.47945205479452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125.47945205479452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125.47945205479452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125.47945205479452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125.47945205479452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125.47945205479452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125.47945205479452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125.47945205479452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125.47945205479452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125.47945205479452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125.47945205479452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125.47945205479452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125.47945205479452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125.47945205479452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125.47945205479452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125.47945205479452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125.47945205479452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125.47945205479452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125.47945205479452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125.47945205479452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125.47945205479452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125.47945205479452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125.47945205479452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125.47945205479452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125.47945205479452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125.47945205479452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125.47945205479452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125.47945205479452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125.47945205479452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125.47945205479452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125.47945205479452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125.47945205479452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125.47945205479452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125.47945205479452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125.47945205479452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125.47945205479452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125.47945205479452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125.47945205479452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125.47945205479452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125.47945205479452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125.47945205479452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125.47945205479452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125.47945205479452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125.47945205479452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125.47945205479452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125.47945205479452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125.47945205479452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125.47945205479452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125.47945205479452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125.47945205479452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125.47945205479452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125.47945205479452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125.47945205479452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125.47945205479452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125.47945205479452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125.47945205479452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125.47945205479452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125.47945205479452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125.47945205479452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125.47945205479452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125.47945205479452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125.47945205479452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125.47945205479452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125.47945205479452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125.47945205479452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125.47945205479452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125.47945205479452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125.47945205479452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125.47945205479452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125.47945205479452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125.47945205479452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125.47945205479452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125.47945205479452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125.47945205479452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125.47945205479452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125.47945205479452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125.47945205479452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125.47945205479452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125.47945205479452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125.47945205479452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125.47945205479452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125.47945205479452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125.47945205479452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125.47945205479452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125.47945205479452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125.47945205479452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125.47945205479452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125.47945205479452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125.47945205479452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125.47945205479452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125.47945205479452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125.47945205479452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125.47945205479452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125.47945205479452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125.47945205479452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125.47945205479452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125.47945205479452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125.47945205479452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125.47945205479452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125.47945205479452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125.47945205479452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125.47945205479452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125.47945205479452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125.47945205479452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125.47945205479452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125.47945205479452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125.47945205479452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125.47945205479452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125.47945205479452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125.47945205479452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125.47945205479452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125.47945205479452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125.47945205479452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125.47945205479452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125.47945205479452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125.47945205479452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125.47945205479452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125.47945205479452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125.47945205479452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125.47945205479452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125.47945205479452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125.47945205479452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125.47945205479452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125.47945205479452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125.47945205479452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125.47945205479452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125.47945205479452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125.47945205479452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125.47945205479452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125.47945205479452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125.47945205479452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125.47945205479452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125.47945205479452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125.47945205479452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125.47945205479452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125.47945205479452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125.47945205479452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125.47945205479452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125.47945205479452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125.47945205479452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125.47945205479452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125.47945205479452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125.47945205479452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125.47945205479452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125.47945205479452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125.47945205479452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125.47945205479452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125.47945205479452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125.47945205479452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125.47945205479452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125.47945205479452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125.47945205479452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125.47945205479452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125.47945205479452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125.47945205479452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125.47945205479452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125.47945205479452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125.47945205479452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125.47945205479452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125.47945205479452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125.47945205479452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125.47945205479452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125.47945205479452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125.47945205479452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125.47945205479452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125.47945205479452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125.47945205479452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125.47945205479452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125.47945205479452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125.47945205479452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125.47945205479452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125.47945205479452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125.47945205479452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125.47945205479452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125.47945205479452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125.47945205479452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125.47945205479452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125.47945205479452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125.47945205479452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125.47945205479452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125.47945205479452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125.47945205479452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125.47945205479452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125.47945205479452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125.47945205479452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125.47945205479452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125.47945205479452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125.47945205479452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125.47945205479452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125.47945205479452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125.47945205479452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125.47945205479452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125.47945205479452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125.47945205479452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125.47945205479452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125.47945205479452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125.47945205479452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125.47945205479452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125.47945205479452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125.47945205479452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125.47945205479452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125.47945205479452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125.47945205479452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125.47945205479452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125.47945205479452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125.47945205479452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125.47945205479452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125.47945205479452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125.47945205479452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125.47945205479452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125.47945205479452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125.47945205479452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125.47945205479452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125.47945205479452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125.47945205479452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125.47945205479452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125.47945205479452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125.47945205479452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125.47945205479452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125.47945205479452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125.47945205479452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125.47945205479452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125.47945205479452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125.47945205479452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125.47945205479452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125.47945205479452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125.47945205479452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125.47945205479452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125.47945205479452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125.47945205479452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125.47945205479452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125.47945205479452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125.47945205479452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125.47945205479452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125.47945205479452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125.47945205479452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125.47945205479452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125.47945205479452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125.47945205479452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125.47945205479452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125.47945205479452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125.47945205479452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125.47945205479452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125.47945205479452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125.47945205479452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125.47945205479452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125.47945205479452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125.47945205479452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125.47945205479452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125.47945205479452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125.47945205479452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125.47945205479452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125.47945205479452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125.47945205479452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125.47945205479452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125.47945205479452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125.47945205479452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125.47945205479452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125.47945205479452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125.47945205479452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125.47945205479452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125.47945205479452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125.47945205479452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125.47945205479452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125.47945205479452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125.47945205479452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125.47945205479452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125.47945205479452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125.47945205479452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125.47945205479452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125.47945205479452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125.47945205479452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125.47945205479452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125.47945205479452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125.47945205479452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125.47945205479452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125.47945205479452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125.47945205479452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125.47945205479452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125.47945205479452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125.47945205479452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125.47945205479452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125.47945205479452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125.47945205479452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125.47945205479452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125.47945205479452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125.47945205479452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125.47945205479452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125.47945205479452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125.47945205479452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125.47945205479452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125.47945205479452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125.47945205479452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125.47945205479452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125.47945205479452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125.47945205479452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125.47945205479452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125.47945205479452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125.47945205479452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125.47945205479452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125.47945205479452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125.47945205479452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125.47945205479452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125.47945205479452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125.47945205479452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125.47945205479452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125.47945205479452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125.47945205479452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125.47945205479452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125.47945205479452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125.47945205479452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125.47945205479452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125.47945205479452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125.47945205479452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125.47945205479452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125.47945205479452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125.47945205479452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125.47945205479452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125.47945205479452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125.47945205479452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125.47945205479452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125.47945205479452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125.47945205479452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125.47945205479452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125.47945205479452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125.47945205479452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125.47945205479452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125.47945205479452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125.47945205479452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125.47945205479452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125.47945205479452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125.47945205479452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125.47945205479452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125.47945205479452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125.47945205479452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125.47945205479452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125.47945205479452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125.47945205479452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125.47945205479452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125.47945205479452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125.47945205479452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125.47945205479452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125.47945205479452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125.47945205479452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125.47945205479452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125.47945205479452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125.47945205479452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125.47945205479452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125.47945205479452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125.47945205479452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125.47945205479452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125.47945205479452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125.47945205479452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125.47945205479452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125.47945205479452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125.47945205479452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125.47945205479452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125.47945205479452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125.47945205479452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125.47945205479452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125.47945205479452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125.47945205479452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125.47945205479452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125.47945205479452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125.47945205479452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125.47945205479452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125.47945205479452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125.47945205479452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125.47945205479452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125.47945205479452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125.47945205479452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125.47945205479452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125.47945205479452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125.47945205479452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125.47945205479452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125.47945205479452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125.47945205479452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125.47945205479452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125.47945205479452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125.47945205479452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125.47945205479452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125.47945205479452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125.47945205479452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125.47945205479452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125.47945205479452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125.47945205479452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125.47945205479452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125.47945205479452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125.47945205479452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125.47945205479452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125.47945205479452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125.47945205479452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125.47945205479452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125.47945205479452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125.47945205479452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125.47945205479452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125.47945205479452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125.47945205479452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125.47945205479452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125.47945205479452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125.47945205479452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125.47945205479452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125.47945205479452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125.47945205479452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125.47945205479452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125.47945205479452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125.47945205479452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125.47945205479452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125.47945205479452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125.47945205479452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125.47945205479452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125.47945205479452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125.47945205479452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125.47945205479452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125.47945205479452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125.47945205479452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125.47945205479452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125.47945205479452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125.47945205479452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125.47945205479452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125.47945205479452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125.47945205479452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125.47945205479452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125.47945205479452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125.47945205479452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125.47945205479452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125.47945205479452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125.47945205479452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125.47945205479452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125.47945205479452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125.47945205479452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125.47945205479452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125.47945205479452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125.47945205479452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125.47945205479452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125.47945205479452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125.47945205479452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125.47945205479452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125.47945205479452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125.47945205479452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125.47945205479452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125.47945205479452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125.47945205479452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125.47945205479452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125.47945205479452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125.47945205479452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125.47945205479452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125.47945205479452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125.47945205479452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125.47945205479452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125.47945205479452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125.47945205479452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125.47945205479452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125.47945205479452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125.47945205479452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125.47945205479452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125.47945205479452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125.47945205479452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125.47945205479452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125.47945205479452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125.47945205479452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125.47945205479452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125.47945205479452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125.47945205479452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125.47945205479452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125.47945205479452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125.47945205479452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125.47945205479452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125.47945205479452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125.47945205479452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125.47945205479452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125.47945205479452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125.47945205479452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125.47945205479452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125.47945205479452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125.47945205479452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125.47945205479452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125.47945205479452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125.47945205479452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125.47945205479452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125.47945205479452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125.47945205479452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125.47945205479452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125.47945205479452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125.47945205479452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125.47945205479452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125.47945205479452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125.47945205479452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125.47945205479452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125.47945205479452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125.47945205479452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125.47945205479452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125.47945205479452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125.47945205479452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125.47945205479452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125.47945205479452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125.47945205479452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125.47945205479452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125.47945205479452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125.47945205479452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125.47945205479452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125.47945205479452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125.47945205479452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125.47945205479452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125.47945205479452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125.47945205479452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125.47945205479452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125.47945205479452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125.47945205479452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125.47945205479452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125.47945205479452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125.47945205479452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125.47945205479452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125.47945205479452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125.47945205479452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125.47945205479452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125.47945205479452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125.47945205479452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125.47945205479452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125.47945205479452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125.47945205479452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125.47945205479452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125.47945205479452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125.47945205479452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125.47945205479452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125.47945205479452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125.47945205479452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125.47945205479452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125.47945205479452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125.47945205479452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125.47945205479452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125.47945205479452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125.47945205479452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125.47945205479452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125.47945205479452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125.47945205479452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125.47945205479452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125.47945205479452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125.47945205479452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125.47945205479452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125.47945205479452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125.47945205479452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125.47945205479452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125.47945205479452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125.47945205479452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125.47945205479452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125.47945205479452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125.47945205479452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125.47945205479452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125.47945205479452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125.47945205479452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125.47945205479452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125.47945205479452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125.47945205479452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125.47945205479452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125.47945205479452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125.47945205479452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125.47945205479452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125.47945205479452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125.47945205479452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125.47945205479452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125.47945205479452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125.47945205479452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125.47945205479452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125.47945205479452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125.47945205479452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125.47945205479452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125.47945205479452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125.47945205479452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125.47945205479452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125.47945205479452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125.47945205479452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125.47945205479452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125.47945205479452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125.47945205479452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125.47945205479452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125.47945205479452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125.47945205479452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125.47945205479452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125.47945205479452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125.47945205479452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125.47945205479452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125.47945205479452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125.47945205479452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125.47945205479452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125.47945205479452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125.47945205479452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125.47945205479452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125.47945205479452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125.47945205479452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125.47945205479452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125.47945205479452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125.47945205479452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125.47945205479452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125.47945205479452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125.47945205479452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125.47945205479452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125.47945205479452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125.47945205479452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125.47945205479452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125.47945205479452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125.47945205479452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125.47945205479452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125.47945205479452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125.47945205479452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125.47945205479452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125.47945205479452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125.47945205479452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125.47945205479452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125.47945205479452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125.47945205479452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125.47945205479452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125.47945205479452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125.47945205479452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125.47945205479452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125.47945205479452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125.47945205479452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125.47945205479452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125.47945205479452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125.47945205479452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125.47945205479452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125.47945205479452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125.47945205479452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125.47945205479452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125.47945205479452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125.47945205479452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125.47945205479452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125.47945205479452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125.47945205479452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125.47945205479452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125.47945205479452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125.47945205479452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125.47945205479452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125.47945205479452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125.47945205479452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125.47945205479452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125.47945205479452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125.47945205479452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125.47945205479452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125.47945205479452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125.47945205479452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125.47945205479452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125.47945205479452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125.47945205479452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125.47945205479452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125.47945205479452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125.47945205479452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125.47945205479452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125.47945205479452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125.47945205479452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125.47945205479452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125.47945205479452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125.47945205479452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125.47945205479452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125.47945205479452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125.47945205479452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125.47945205479452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125.47945205479452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125.47945205479452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125.47945205479452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125.47945205479452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125.47945205479452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125.47945205479452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125.47945205479452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125.47945205479452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125.47945205479452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125.47945205479452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125.47945205479452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125.47945205479452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125.47945205479452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125.47945205479452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125.47945205479452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125.47945205479452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125.47945205479452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125.47945205479452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125.47945205479452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125.47945205479452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125.47945205479452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125.47945205479452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125.47945205479452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125.47945205479452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125.47945205479452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125.47945205479452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125.47945205479452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125.47945205479452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125.47945205479452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125.47945205479452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125.47945205479452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125.47945205479452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125.47945205479452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125.47945205479452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125.47945205479452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125.47945205479452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125.47945205479452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125.47945205479452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125.47945205479452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125.47945205479452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125.47945205479452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125.47945205479452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125.47945205479452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125.47945205479452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125.47945205479452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125.47945205479452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125.47945205479452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125.47945205479452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125.47945205479452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125.47945205479452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125.47945205479452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125.47945205479452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125.47945205479452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125.47945205479452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125.47945205479452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125.47945205479452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125.47945205479452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125.47945205479452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125.47945205479452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125.47945205479452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125.47945205479452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125.47945205479452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125.47945205479452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125.47945205479452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125.47945205479452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125.47945205479452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125.47945205479452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125.47945205479452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125.47945205479452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125.47945205479452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125.47945205479452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125.47945205479452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125.47945205479452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125.47945205479452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125.47945205479452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125.47945205479452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125.47945205479452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125.47945205479452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125.47945205479452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125.47945205479452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125.47945205479452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125.47945205479452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125.47945205479452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125.47945205479452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125.47945205479452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125.47945205479452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125.47945205479452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125.47945205479452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125.47945205479452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125.47945205479452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125.47945205479452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125.47945205479452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125.47945205479452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125.47945205479452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125.47945205479452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125.47945205479452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125.47945205479452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125.47945205479452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125.47945205479452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125.47945205479452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125.47945205479452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125.47945205479452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125.47945205479452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125.47945205479452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125.47945205479452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125.47945205479452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125.47945205479452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125.47945205479452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125.47945205479452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125.47945205479452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125.47945205479452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125.47945205479452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125.47945205479452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125.47945205479452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125.47945205479452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125.47945205479452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125.47945205479452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125.47945205479452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125.47945205479452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125.47945205479452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125.47945205479452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125.47945205479452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125.47945205479452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125.47945205479452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125.47945205479452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125.47945205479452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125.47945205479452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125.47945205479452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125.47945205479452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125.47945205479452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125.47945205479452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125.47945205479452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125.47945205479452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125.47945205479452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125.47945205479452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125.47945205479452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125.47945205479452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125.47945205479452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125.47945205479452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125.47945205479452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125.47945205479452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125.47945205479452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125.47945205479452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125.47945205479452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125.47945205479452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125.47945205479452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125.47945205479452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125.47945205479452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125.47945205479452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125.47945205479452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125.47945205479452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125.47945205479452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125.47945205479452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125.47945205479452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125.47945205479452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125.47945205479452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125.47945205479452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125.47945205479452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125.47945205479452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125.47945205479452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125.47945205479452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125.47945205479452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125.47945205479452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125.47945205479452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125.47945205479452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125.47945205479452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125.47945205479452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125.47945205479452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125.47945205479452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125.47945205479452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125.47945205479452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125.47945205479452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125.47945205479452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125.47945205479452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125.47945205479452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125.47945205479452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125.47945205479452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125.47945205479452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125.47945205479452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125.47945205479452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125.47945205479452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125.47945205479452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125.47945205479452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125.47945205479452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125.47945205479452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125.47945205479452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125.47945205479452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125.47945205479452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125.47945205479452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125.47945205479452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125.47945205479452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125.47945205479452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125.47945205479452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125.47945205479452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125.47945205479452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125.47945205479452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125.47945205479452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125.47945205479452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125.47945205479452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125.47945205479452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125.47945205479452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125.47945205479452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125.47945205479452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125.47945205479452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125.47945205479452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125.47945205479452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125.47945205479452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125.47945205479452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125.47945205479452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125.47945205479452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125.47945205479452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125.47945205479452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125.47945205479452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125.47945205479452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125.47945205479452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125.47945205479452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125.47945205479452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125.47945205479452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125.47945205479452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125.47945205479452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125.47945205479452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125.47945205479452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125.47945205479452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125.47945205479452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125.47945205479452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125.47945205479452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125.47945205479452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125.47945205479452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125.47945205479452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125.47945205479452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125.47945205479452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125.47945205479452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125.47945205479452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125.47945205479452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125.47945205479452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125.47945205479452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125.47945205479452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125.47945205479452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125.47945205479452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125.47945205479452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125.47945205479452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125.47945205479452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125.47945205479452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125.47945205479452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125.47945205479452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125.47945205479452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125.47945205479452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125.47945205479452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125.47945205479452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125.47945205479452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125.47945205479452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125.47945205479452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125.47945205479452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125.47945205479452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125.47945205479452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125.47945205479452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125.47945205479452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125.47945205479452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125.47945205479452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125.47945205479452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125.47945205479452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125.47945205479452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125.47945205479452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125.47945205479452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125.47945205479452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125.47945205479452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125.47945205479452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125.47945205479452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125.47945205479452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125.47945205479452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125.47945205479452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125.47945205479452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125.47945205479452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125.47945205479452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125.47945205479452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125.47945205479452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125.47945205479452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125.47945205479452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125.47945205479452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125.47945205479452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125.47945205479452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125.47945205479452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125.47945205479452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125.47945205479452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125.47945205479452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125.47945205479452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125.47945205479452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125.47945205479452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125.47945205479452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125.47945205479452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125.47945205479452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125.47945205479452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125.47945205479452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125.47945205479452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125.47945205479452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125.47945205479452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125.47945205479452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125.47945205479452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125.47945205479452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125.47945205479452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125.47945205479452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125.47945205479452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125.47945205479452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125.47945205479452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125.47945205479452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125.47945205479452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125.47945205479452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125.47945205479452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125.47945205479452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125.47945205479452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125.47945205479452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125.47945205479452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125.47945205479452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125.47945205479452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125.47945205479452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125.47945205479452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125.47945205479452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125.47945205479452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125.47945205479452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125.47945205479452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125.47945205479452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125.47945205479452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125.47945205479452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125.47945205479452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125.47945205479452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125.47945205479452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125.47945205479452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125.47945205479452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125.47945205479452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125.47945205479452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125.47945205479452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125.47945205479452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125.47945205479452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125.47945205479452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125.47945205479452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125.47945205479452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125.47945205479452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125.47945205479452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125.47945205479452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125.47945205479452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125.47945205479452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125.47945205479452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125.47945205479452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125.47945205479452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125.47945205479452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125.47945205479452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125.47945205479452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125.47945205479452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125.47945205479452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125.47945205479452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125.47945205479452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125.47945205479452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125.47945205479452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125.47945205479452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125.47945205479452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125.47945205479452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125.47945205479452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125.47945205479452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125.47945205479452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125.47945205479452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125.47945205479452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125.47945205479452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125.47945205479452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125.47945205479452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125.47945205479452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125.47945205479452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125.47945205479452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125.47945205479452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125.47945205479452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125.47945205479452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125.47945205479452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125.47945205479452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125.47945205479452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125.47945205479452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125.47945205479452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125.47945205479452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125.47945205479452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125.47945205479452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125.47945205479452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125.47945205479452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125.47945205479452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125.47945205479452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125.47945205479452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125.47945205479452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125.47945205479452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125.47945205479452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125.47945205479452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125.47945205479452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125.47945205479452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125.47945205479452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125.47945205479452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125.47945205479452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125.47945205479452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125.47945205479452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125.47945205479452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125.47945205479452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125.47945205479452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125.47945205479452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125.47945205479452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125.47945205479452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125.47945205479452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125.47945205479452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125.47945205479452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125.47945205479452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125.47945205479452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125.47945205479452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125.47945205479452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125.47945205479452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125.47945205479452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125.47945205479452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125.47945205479452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125.47945205479452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125.47945205479452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125.47945205479452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125.47945205479452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125.47945205479452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125.47945205479452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125.47945205479452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125.47945205479452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125.47945205479452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125.47945205479452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125.47945205479452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125.47945205479452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125.47945205479452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125.47945205479452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125.47945205479452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125.47945205479452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125.47945205479452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125.47945205479452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125.47945205479452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125.47945205479452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125.47945205479452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125.47945205479452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125.47945205479452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125.47945205479452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125.47945205479452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125.47945205479452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125.47945205479452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125.47945205479452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125.47945205479452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125.47945205479452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125.47945205479452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125.47945205479452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125.47945205479452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125.47945205479452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125.47945205479452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125.47945205479452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125.47945205479452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125.47945205479452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125.47945205479452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125.47945205479452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125.47945205479452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125.47945205479452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125.47945205479452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125.47945205479452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125.47945205479452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125.47945205479452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125.47945205479452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125.47945205479452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125.47945205479452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125.47945205479452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125.47945205479452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125.47945205479452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125.47945205479452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125.47945205479452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125.47945205479452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125.47945205479452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125.47945205479452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125.47945205479452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125.47945205479452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125.47945205479452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125.47945205479452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125.47945205479452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125.47945205479452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125.47945205479452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125.47945205479452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125.47945205479452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125.47945205479452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125.47945205479452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125.47945205479452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125.47945205479452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125.47945205479452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125.47945205479452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125.47945205479452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125.47945205479452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125.47945205479452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125.47945205479452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125.47945205479452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125.47945205479452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125.47945205479452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125.47945205479452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125.47945205479452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125.47945205479452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125.47945205479452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125.47945205479452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125.47945205479452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665" zoomScale="98" zoomScaleNormal="98" workbookViewId="0">
      <selection activeCell="K1685" sqref="K1685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ADULTO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>
        <f t="shared" si="82"/>
        <v>2175</v>
      </c>
      <c r="C1578" s="124">
        <v>45770</v>
      </c>
      <c r="D1578" s="114">
        <f>YEAR(REGISTROS[[#This Row],[FECHA]])</f>
        <v>2025</v>
      </c>
      <c r="E1578" s="114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8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>
        <f t="shared" si="82"/>
        <v>2176</v>
      </c>
      <c r="C1579" s="124">
        <v>45770</v>
      </c>
      <c r="D1579" s="114">
        <f>YEAR(REGISTROS[[#This Row],[FECHA]])</f>
        <v>2025</v>
      </c>
      <c r="E1579" s="114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8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>
        <f t="shared" si="82"/>
        <v>2177</v>
      </c>
      <c r="C1580" s="124">
        <v>45770</v>
      </c>
      <c r="D1580" s="114">
        <f>YEAR(REGISTROS[[#This Row],[FECHA]])</f>
        <v>2025</v>
      </c>
      <c r="E1580" s="114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8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>
        <f t="shared" si="82"/>
        <v>2178</v>
      </c>
      <c r="C1581" s="124">
        <v>45770</v>
      </c>
      <c r="D1581" s="114">
        <f>YEAR(REGISTROS[[#This Row],[FECHA]])</f>
        <v>2025</v>
      </c>
      <c r="E1581" s="114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8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>
        <f t="shared" si="82"/>
        <v>2179</v>
      </c>
      <c r="C1582" s="124">
        <v>45770</v>
      </c>
      <c r="D1582" s="114">
        <f>YEAR(REGISTROS[[#This Row],[FECHA]])</f>
        <v>2025</v>
      </c>
      <c r="E1582" s="114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8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>
        <f t="shared" si="82"/>
        <v>2180</v>
      </c>
      <c r="C1583" s="124">
        <v>45771</v>
      </c>
      <c r="D1583" s="114">
        <f>YEAR(REGISTROS[[#This Row],[FECHA]])</f>
        <v>2025</v>
      </c>
      <c r="E1583" s="114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8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>
        <f t="shared" si="82"/>
        <v>2181</v>
      </c>
      <c r="C1584" s="124">
        <v>45771</v>
      </c>
      <c r="D1584" s="114">
        <f>YEAR(REGISTROS[[#This Row],[FECHA]])</f>
        <v>2025</v>
      </c>
      <c r="E1584" s="114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8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>
        <f t="shared" si="82"/>
        <v>2182</v>
      </c>
      <c r="C1585" s="124">
        <v>45771</v>
      </c>
      <c r="D1585" s="114">
        <f>YEAR(REGISTROS[[#This Row],[FECHA]])</f>
        <v>2025</v>
      </c>
      <c r="E1585" s="114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8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>
        <f t="shared" si="82"/>
        <v>2183</v>
      </c>
      <c r="C1586" s="124">
        <v>45771</v>
      </c>
      <c r="D1586" s="114">
        <f>YEAR(REGISTROS[[#This Row],[FECHA]])</f>
        <v>2025</v>
      </c>
      <c r="E1586" s="114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8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>
        <f t="shared" si="82"/>
        <v>2184</v>
      </c>
      <c r="C1587" s="124">
        <v>45772</v>
      </c>
      <c r="D1587" s="114">
        <f>YEAR(REGISTROS[[#This Row],[FECHA]])</f>
        <v>2025</v>
      </c>
      <c r="E1587" s="114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8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>
        <f t="shared" si="82"/>
        <v>2185</v>
      </c>
      <c r="C1588" s="124">
        <v>45772</v>
      </c>
      <c r="D1588" s="114">
        <f>YEAR(REGISTROS[[#This Row],[FECHA]])</f>
        <v>2025</v>
      </c>
      <c r="E1588" s="114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8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>
        <f t="shared" si="82"/>
        <v>2186</v>
      </c>
      <c r="C1589" s="124">
        <v>45772</v>
      </c>
      <c r="D1589" s="114">
        <f>YEAR(REGISTROS[[#This Row],[FECHA]])</f>
        <v>2025</v>
      </c>
      <c r="E1589" s="114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8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>
        <f t="shared" si="82"/>
        <v>2187</v>
      </c>
      <c r="C1590" s="124">
        <v>45772</v>
      </c>
      <c r="D1590" s="114">
        <f>YEAR(REGISTROS[[#This Row],[FECHA]])</f>
        <v>2025</v>
      </c>
      <c r="E1590" s="114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8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>
        <f t="shared" si="82"/>
        <v>2188</v>
      </c>
      <c r="C1591" s="124">
        <v>45772</v>
      </c>
      <c r="D1591" s="114">
        <f>YEAR(REGISTROS[[#This Row],[FECHA]])</f>
        <v>2025</v>
      </c>
      <c r="E1591" s="114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8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>
        <f t="shared" si="82"/>
        <v>2189</v>
      </c>
      <c r="C1592" s="124">
        <v>45772</v>
      </c>
      <c r="D1592" s="114">
        <f>YEAR(REGISTROS[[#This Row],[FECHA]])</f>
        <v>2025</v>
      </c>
      <c r="E1592" s="114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8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>
        <f t="shared" si="82"/>
        <v>2190</v>
      </c>
      <c r="C1593" s="124">
        <v>45773</v>
      </c>
      <c r="D1593" s="114">
        <f>YEAR(REGISTROS[[#This Row],[FECHA]])</f>
        <v>2025</v>
      </c>
      <c r="E1593" s="114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8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>
        <f t="shared" ref="B1594:B1657" si="84">IF(F1594&lt;&gt;"",1+B1593,"")</f>
        <v>2191</v>
      </c>
      <c r="C1594" s="124">
        <v>45773</v>
      </c>
      <c r="D1594" s="114">
        <f>YEAR(REGISTROS[[#This Row],[FECHA]])</f>
        <v>2025</v>
      </c>
      <c r="E1594" s="114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8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>
        <f t="shared" si="84"/>
        <v>2192</v>
      </c>
      <c r="C1595" s="124">
        <v>45773</v>
      </c>
      <c r="D1595" s="114">
        <f>YEAR(REGISTROS[[#This Row],[FECHA]])</f>
        <v>2025</v>
      </c>
      <c r="E1595" s="114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8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>
        <f t="shared" si="84"/>
        <v>2193</v>
      </c>
      <c r="C1596" s="124">
        <v>45773</v>
      </c>
      <c r="D1596" s="114">
        <f>YEAR(REGISTROS[[#This Row],[FECHA]])</f>
        <v>2025</v>
      </c>
      <c r="E1596" s="114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8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>
        <f t="shared" si="84"/>
        <v>2194</v>
      </c>
      <c r="C1597" s="124">
        <v>45775</v>
      </c>
      <c r="D1597" s="114">
        <f>YEAR(REGISTROS[[#This Row],[FECHA]])</f>
        <v>2025</v>
      </c>
      <c r="E1597" s="114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8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>
        <f t="shared" si="84"/>
        <v>2195</v>
      </c>
      <c r="C1598" s="124">
        <v>45775</v>
      </c>
      <c r="D1598" s="114">
        <f>YEAR(REGISTROS[[#This Row],[FECHA]])</f>
        <v>2025</v>
      </c>
      <c r="E1598" s="114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8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>
        <f t="shared" si="84"/>
        <v>2196</v>
      </c>
      <c r="C1599" s="124">
        <v>45775</v>
      </c>
      <c r="D1599" s="114">
        <f>YEAR(REGISTROS[[#This Row],[FECHA]])</f>
        <v>2025</v>
      </c>
      <c r="E1599" s="114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8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>
        <f t="shared" si="84"/>
        <v>2197</v>
      </c>
      <c r="C1600" s="124">
        <v>45776</v>
      </c>
      <c r="D1600" s="114">
        <f>YEAR(REGISTROS[[#This Row],[FECHA]])</f>
        <v>2025</v>
      </c>
      <c r="E1600" s="114">
        <f>MONTH(REGISTROS[[#This Row],[FECHA]])</f>
        <v>4</v>
      </c>
      <c r="F1600" t="s">
        <v>3295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8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>
        <f t="shared" si="84"/>
        <v>2198</v>
      </c>
      <c r="C1601" s="124">
        <v>45776</v>
      </c>
      <c r="D1601" s="124">
        <f>YEAR(REGISTROS[[#This Row],[FECHA]])</f>
        <v>2025</v>
      </c>
      <c r="E1601" s="114">
        <f>MONTH(REGISTROS[[#This Row],[FECHA]])</f>
        <v>4</v>
      </c>
      <c r="F1601" t="s">
        <v>3297</v>
      </c>
      <c r="G1601" s="11" t="str">
        <f ca="1">VLOOKUP(EXAMENES!F1601,PACIENTE[[APELLIDO / NOMBRE]:[GRUPO ETARIO]],4,0)</f>
        <v>ADULTO</v>
      </c>
      <c r="H1601" s="10" t="s">
        <v>203</v>
      </c>
      <c r="I1601" s="10" t="s">
        <v>5</v>
      </c>
      <c r="J1601" s="48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>
        <f t="shared" si="84"/>
        <v>2199</v>
      </c>
      <c r="C1602" s="124">
        <v>45776</v>
      </c>
      <c r="D1602" s="124">
        <f>YEAR(REGISTROS[[#This Row],[FECHA]])</f>
        <v>2025</v>
      </c>
      <c r="E1602" s="114">
        <f>MONTH(REGISTROS[[#This Row],[FECHA]])</f>
        <v>4</v>
      </c>
      <c r="F1602" t="s">
        <v>3299</v>
      </c>
      <c r="G1602" s="11" t="str">
        <f ca="1">VLOOKUP(EXAMENES!F1602,PACIENTE[[APELLIDO / NOMBRE]:[GRUPO ETARIO]],4,0)</f>
        <v>ADOLECENTE</v>
      </c>
      <c r="H1602" s="10" t="s">
        <v>1784</v>
      </c>
      <c r="I1602" s="10" t="s">
        <v>5</v>
      </c>
      <c r="J1602" s="48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>
        <f t="shared" si="84"/>
        <v>2200</v>
      </c>
      <c r="C1603" s="124">
        <v>45776</v>
      </c>
      <c r="D1603" s="124">
        <f>YEAR(REGISTROS[[#This Row],[FECHA]])</f>
        <v>2025</v>
      </c>
      <c r="E1603" s="114">
        <f>MONTH(REGISTROS[[#This Row],[FECHA]])</f>
        <v>4</v>
      </c>
      <c r="F1603" t="s">
        <v>3301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8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>
        <f t="shared" si="84"/>
        <v>2201</v>
      </c>
      <c r="C1604" s="124">
        <v>45776</v>
      </c>
      <c r="D1604" s="124">
        <f>YEAR(REGISTROS[[#This Row],[FECHA]])</f>
        <v>2025</v>
      </c>
      <c r="E1604" s="114">
        <f>MONTH(REGISTROS[[#This Row],[FECHA]])</f>
        <v>4</v>
      </c>
      <c r="F1604" t="s">
        <v>3302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8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>
        <f t="shared" si="84"/>
        <v>2202</v>
      </c>
      <c r="C1605" s="124">
        <v>45777</v>
      </c>
      <c r="D1605" s="124">
        <f>YEAR(REGISTROS[[#This Row],[FECHA]])</f>
        <v>2025</v>
      </c>
      <c r="E1605" s="114">
        <f>MONTH(REGISTROS[[#This Row],[FECHA]])</f>
        <v>4</v>
      </c>
      <c r="F1605" t="s">
        <v>3304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8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>
        <f t="shared" si="84"/>
        <v>2203</v>
      </c>
      <c r="C1606" s="124">
        <v>45778</v>
      </c>
      <c r="D1606" s="124">
        <f>YEAR(REGISTROS[[#This Row],[FECHA]])</f>
        <v>2025</v>
      </c>
      <c r="E1606" s="114">
        <f>MONTH(REGISTROS[[#This Row],[FECHA]])</f>
        <v>5</v>
      </c>
      <c r="F1606" t="s">
        <v>3306</v>
      </c>
      <c r="G1606" s="11" t="str">
        <f ca="1">VLOOKUP(EXAMENES!F1606,PACIENTE[[APELLIDO / NOMBRE]:[GRUPO ETARIO]],4,0)</f>
        <v>ADULTO</v>
      </c>
      <c r="H1606" s="10" t="s">
        <v>623</v>
      </c>
      <c r="I1606" s="10" t="s">
        <v>5</v>
      </c>
      <c r="J1606" s="48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>
        <f t="shared" si="84"/>
        <v>2204</v>
      </c>
      <c r="C1607" s="124">
        <v>45778</v>
      </c>
      <c r="D1607" s="124">
        <f>YEAR(REGISTROS[[#This Row],[FECHA]])</f>
        <v>2025</v>
      </c>
      <c r="E1607" s="114">
        <f>MONTH(REGISTROS[[#This Row],[FECHA]])</f>
        <v>5</v>
      </c>
      <c r="F1607" t="s">
        <v>3308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8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>
        <f t="shared" si="84"/>
        <v>2205</v>
      </c>
      <c r="C1608" s="124">
        <v>45778</v>
      </c>
      <c r="D1608" s="124">
        <f>YEAR(REGISTROS[[#This Row],[FECHA]])</f>
        <v>2025</v>
      </c>
      <c r="E1608" s="114">
        <f>MONTH(REGISTROS[[#This Row],[FECHA]])</f>
        <v>5</v>
      </c>
      <c r="F1608" t="s">
        <v>3310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8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>
        <f t="shared" si="84"/>
        <v>2206</v>
      </c>
      <c r="C1609" s="124">
        <v>45778</v>
      </c>
      <c r="D1609" s="124">
        <f>YEAR(REGISTROS[[#This Row],[FECHA]])</f>
        <v>2025</v>
      </c>
      <c r="E1609" s="114">
        <f>MONTH(REGISTROS[[#This Row],[FECHA]])</f>
        <v>5</v>
      </c>
      <c r="F1609" t="s">
        <v>3312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8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>
        <f t="shared" si="84"/>
        <v>2207</v>
      </c>
      <c r="C1610" s="124">
        <v>45778</v>
      </c>
      <c r="D1610" s="124">
        <f>YEAR(REGISTROS[[#This Row],[FECHA]])</f>
        <v>2025</v>
      </c>
      <c r="E1610" s="114">
        <f>MONTH(REGISTROS[[#This Row],[FECHA]])</f>
        <v>5</v>
      </c>
      <c r="F1610" t="s">
        <v>3314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8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>
        <f t="shared" si="84"/>
        <v>2208</v>
      </c>
      <c r="C1611" s="124">
        <v>45780</v>
      </c>
      <c r="D1611" s="124">
        <f>YEAR(REGISTROS[[#This Row],[FECHA]])</f>
        <v>2025</v>
      </c>
      <c r="E1611" s="114">
        <f>MONTH(REGISTROS[[#This Row],[FECHA]])</f>
        <v>5</v>
      </c>
      <c r="F1611" t="s">
        <v>3316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8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>
        <f t="shared" si="84"/>
        <v>2209</v>
      </c>
      <c r="C1612" s="124">
        <v>45780</v>
      </c>
      <c r="D1612" s="124">
        <f>YEAR(REGISTROS[[#This Row],[FECHA]])</f>
        <v>2025</v>
      </c>
      <c r="E1612" s="114">
        <f>MONTH(REGISTROS[[#This Row],[FECHA]])</f>
        <v>5</v>
      </c>
      <c r="F1612" t="s">
        <v>3318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8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>
        <f t="shared" si="84"/>
        <v>2210</v>
      </c>
      <c r="C1613" s="124">
        <v>45782</v>
      </c>
      <c r="D1613" s="124">
        <f>YEAR(REGISTROS[[#This Row],[FECHA]])</f>
        <v>2025</v>
      </c>
      <c r="E1613" s="114">
        <f>MONTH(REGISTROS[[#This Row],[FECHA]])</f>
        <v>5</v>
      </c>
      <c r="F1613" t="s">
        <v>3320</v>
      </c>
      <c r="G1613" s="11" t="str">
        <f ca="1">VLOOKUP(EXAMENES!F1613,PACIENTE[[APELLIDO / NOMBRE]:[GRUPO ETARIO]],4,0)</f>
        <v>ADOLECENTE</v>
      </c>
      <c r="H1613" s="10" t="s">
        <v>1788</v>
      </c>
      <c r="I1613" s="10" t="s">
        <v>5</v>
      </c>
      <c r="J1613" s="48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>
        <f t="shared" si="84"/>
        <v>2211</v>
      </c>
      <c r="C1614" s="124">
        <v>45782</v>
      </c>
      <c r="D1614" s="124">
        <f>YEAR(REGISTROS[[#This Row],[FECHA]])</f>
        <v>2025</v>
      </c>
      <c r="E1614" s="114">
        <f>MONTH(REGISTROS[[#This Row],[FECHA]])</f>
        <v>5</v>
      </c>
      <c r="F1614" t="s">
        <v>3322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8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>
        <f t="shared" si="84"/>
        <v>2212</v>
      </c>
      <c r="C1615" s="124">
        <v>45782</v>
      </c>
      <c r="D1615" s="124">
        <f>YEAR(REGISTROS[[#This Row],[FECHA]])</f>
        <v>2025</v>
      </c>
      <c r="E1615" s="114">
        <f>MONTH(REGISTROS[[#This Row],[FECHA]])</f>
        <v>5</v>
      </c>
      <c r="F1615" t="s">
        <v>3324</v>
      </c>
      <c r="G1615" s="11" t="str">
        <f ca="1">VLOOKUP(EXAMENES!F1615,PACIENTE[[APELLIDO / NOMBRE]:[GRUPO ETARIO]],4,0)</f>
        <v>ADULTO</v>
      </c>
      <c r="H1615" s="10" t="s">
        <v>1788</v>
      </c>
      <c r="I1615" s="10" t="s">
        <v>5</v>
      </c>
      <c r="J1615" s="48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>
        <f t="shared" si="84"/>
        <v>2213</v>
      </c>
      <c r="C1616" s="124">
        <v>45782</v>
      </c>
      <c r="D1616" s="124">
        <f>YEAR(REGISTROS[[#This Row],[FECHA]])</f>
        <v>2025</v>
      </c>
      <c r="E1616" s="114">
        <f>MONTH(REGISTROS[[#This Row],[FECHA]])</f>
        <v>5</v>
      </c>
      <c r="F1616" t="s">
        <v>3326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8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>
        <f t="shared" si="84"/>
        <v>2214</v>
      </c>
      <c r="C1617" s="124">
        <v>45783</v>
      </c>
      <c r="D1617" s="124">
        <f>YEAR(REGISTROS[[#This Row],[FECHA]])</f>
        <v>2025</v>
      </c>
      <c r="E1617" s="114">
        <f>MONTH(REGISTROS[[#This Row],[FECHA]])</f>
        <v>5</v>
      </c>
      <c r="F1617" t="s">
        <v>3329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8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>
        <f t="shared" si="84"/>
        <v>2215</v>
      </c>
      <c r="C1618" s="124">
        <v>45783</v>
      </c>
      <c r="D1618" s="124">
        <f>YEAR(REGISTROS[[#This Row],[FECHA]])</f>
        <v>2025</v>
      </c>
      <c r="E1618" s="114">
        <f>MONTH(REGISTROS[[#This Row],[FECHA]])</f>
        <v>5</v>
      </c>
      <c r="F1618" t="s">
        <v>3330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8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>
        <f t="shared" si="84"/>
        <v>2216</v>
      </c>
      <c r="C1619" s="124">
        <v>45783</v>
      </c>
      <c r="D1619" s="124">
        <f>YEAR(REGISTROS[[#This Row],[FECHA]])</f>
        <v>2025</v>
      </c>
      <c r="E1619" s="114">
        <f>MONTH(REGISTROS[[#This Row],[FECHA]])</f>
        <v>5</v>
      </c>
      <c r="F1619" t="s">
        <v>3332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8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>
        <f t="shared" si="84"/>
        <v>2217</v>
      </c>
      <c r="C1620" s="124">
        <v>45783</v>
      </c>
      <c r="D1620" s="124">
        <f>YEAR(REGISTROS[[#This Row],[FECHA]])</f>
        <v>2025</v>
      </c>
      <c r="E1620" s="114">
        <f>MONTH(REGISTROS[[#This Row],[FECHA]])</f>
        <v>5</v>
      </c>
      <c r="F1620" t="s">
        <v>3334</v>
      </c>
      <c r="G1620" s="11" t="str">
        <f ca="1">VLOOKUP(EXAMENES!F1620,PACIENTE[[APELLIDO / NOMBRE]:[GRUPO ETARIO]],4,0)</f>
        <v>ADULTO</v>
      </c>
      <c r="H1620" s="10" t="s">
        <v>1780</v>
      </c>
      <c r="I1620" s="10" t="s">
        <v>5</v>
      </c>
      <c r="J1620" s="48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>
        <f t="shared" si="84"/>
        <v>2218</v>
      </c>
      <c r="C1621" s="124">
        <v>45783</v>
      </c>
      <c r="D1621" s="124">
        <f>YEAR(REGISTROS[[#This Row],[FECHA]])</f>
        <v>2025</v>
      </c>
      <c r="E1621" s="114">
        <f>MONTH(REGISTROS[[#This Row],[FECHA]])</f>
        <v>5</v>
      </c>
      <c r="F1621" t="s">
        <v>3336</v>
      </c>
      <c r="G1621" s="11" t="str">
        <f ca="1">VLOOKUP(EXAMENES!F1621,PACIENTE[[APELLIDO / NOMBRE]:[GRUPO ETARIO]],4,0)</f>
        <v>ADOLECENTE</v>
      </c>
      <c r="H1621" s="10" t="s">
        <v>203</v>
      </c>
      <c r="I1621" s="10" t="s">
        <v>5</v>
      </c>
      <c r="J1621" s="48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>
        <f t="shared" si="84"/>
        <v>2219</v>
      </c>
      <c r="C1622" s="124">
        <v>45784</v>
      </c>
      <c r="D1622" s="124">
        <f>YEAR(REGISTROS[[#This Row],[FECHA]])</f>
        <v>2025</v>
      </c>
      <c r="E1622" s="114">
        <f>MONTH(REGISTROS[[#This Row],[FECHA]])</f>
        <v>5</v>
      </c>
      <c r="F1622" t="s">
        <v>1428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8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>
        <f t="shared" si="84"/>
        <v>2220</v>
      </c>
      <c r="C1623" s="124">
        <v>45784</v>
      </c>
      <c r="D1623" s="124">
        <f>YEAR(REGISTROS[[#This Row],[FECHA]])</f>
        <v>2025</v>
      </c>
      <c r="E1623" s="114">
        <f>MONTH(REGISTROS[[#This Row],[FECHA]])</f>
        <v>5</v>
      </c>
      <c r="F1623" t="s">
        <v>3338</v>
      </c>
      <c r="G1623" s="11" t="str">
        <f ca="1">VLOOKUP(EXAMENES!F1623,PACIENTE[[APELLIDO / NOMBRE]:[GRUPO ETARIO]],4,0)</f>
        <v>ADULTO</v>
      </c>
      <c r="H1623" s="10" t="s">
        <v>1780</v>
      </c>
      <c r="I1623" s="10" t="s">
        <v>5</v>
      </c>
      <c r="J1623" s="48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>
        <f t="shared" si="84"/>
        <v>2221</v>
      </c>
      <c r="C1624" s="124">
        <v>45784</v>
      </c>
      <c r="D1624" s="124">
        <f>YEAR(REGISTROS[[#This Row],[FECHA]])</f>
        <v>2025</v>
      </c>
      <c r="E1624" s="114">
        <f>MONTH(REGISTROS[[#This Row],[FECHA]])</f>
        <v>5</v>
      </c>
      <c r="F1624" t="s">
        <v>3340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8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>
        <f t="shared" si="84"/>
        <v>2222</v>
      </c>
      <c r="C1625" s="124">
        <v>45785</v>
      </c>
      <c r="D1625" s="124">
        <f>YEAR(REGISTROS[[#This Row],[FECHA]])</f>
        <v>2025</v>
      </c>
      <c r="E1625" s="114">
        <f>MONTH(REGISTROS[[#This Row],[FECHA]])</f>
        <v>5</v>
      </c>
      <c r="F1625" t="s">
        <v>3342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8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>
        <f t="shared" si="84"/>
        <v>2223</v>
      </c>
      <c r="C1626" s="124">
        <v>45785</v>
      </c>
      <c r="D1626" s="124">
        <f>YEAR(REGISTROS[[#This Row],[FECHA]])</f>
        <v>2025</v>
      </c>
      <c r="E1626" s="114">
        <f>MONTH(REGISTROS[[#This Row],[FECHA]])</f>
        <v>5</v>
      </c>
      <c r="F1626" t="s">
        <v>3345</v>
      </c>
      <c r="G1626" s="11" t="str">
        <f ca="1">VLOOKUP(EXAMENES!F1626,PACIENTE[[APELLIDO / NOMBRE]:[GRUPO ETARIO]],4,0)</f>
        <v>ADOLECENTE</v>
      </c>
      <c r="H1626" s="10" t="s">
        <v>1774</v>
      </c>
      <c r="I1626" s="10" t="s">
        <v>20</v>
      </c>
      <c r="J1626" s="48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>
        <f t="shared" si="84"/>
        <v>2224</v>
      </c>
      <c r="C1627" s="124">
        <v>45785</v>
      </c>
      <c r="D1627" s="124">
        <f>YEAR(REGISTROS[[#This Row],[FECHA]])</f>
        <v>2025</v>
      </c>
      <c r="E1627" s="114">
        <f>MONTH(REGISTROS[[#This Row],[FECHA]])</f>
        <v>5</v>
      </c>
      <c r="F1627" t="s">
        <v>3346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8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>
        <f t="shared" si="84"/>
        <v>2225</v>
      </c>
      <c r="C1628" s="124">
        <v>45786</v>
      </c>
      <c r="D1628" s="124">
        <f>YEAR(REGISTROS[[#This Row],[FECHA]])</f>
        <v>2025</v>
      </c>
      <c r="E1628" s="114">
        <f>MONTH(REGISTROS[[#This Row],[FECHA]])</f>
        <v>5</v>
      </c>
      <c r="F1628" t="s">
        <v>3348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8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>
        <f t="shared" si="84"/>
        <v>2226</v>
      </c>
      <c r="C1629" s="124">
        <v>45786</v>
      </c>
      <c r="D1629" s="124">
        <f>YEAR(REGISTROS[[#This Row],[FECHA]])</f>
        <v>2025</v>
      </c>
      <c r="E1629" s="114">
        <f>MONTH(REGISTROS[[#This Row],[FECHA]])</f>
        <v>5</v>
      </c>
      <c r="F1629" t="s">
        <v>3350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8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>
        <f t="shared" si="84"/>
        <v>2227</v>
      </c>
      <c r="C1630" s="124">
        <v>45786</v>
      </c>
      <c r="D1630" s="124">
        <f>YEAR(REGISTROS[[#This Row],[FECHA]])</f>
        <v>2025</v>
      </c>
      <c r="E1630" s="114">
        <f>MONTH(REGISTROS[[#This Row],[FECHA]])</f>
        <v>5</v>
      </c>
      <c r="F1630" t="s">
        <v>3351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8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>
        <f t="shared" si="84"/>
        <v>2228</v>
      </c>
      <c r="C1631" s="124">
        <v>45786</v>
      </c>
      <c r="D1631" s="124">
        <f>YEAR(REGISTROS[[#This Row],[FECHA]])</f>
        <v>2025</v>
      </c>
      <c r="E1631" s="114">
        <f>MONTH(REGISTROS[[#This Row],[FECHA]])</f>
        <v>5</v>
      </c>
      <c r="F1631" t="s">
        <v>3353</v>
      </c>
      <c r="G1631" s="11" t="str">
        <f ca="1">VLOOKUP(EXAMENES!F1631,PACIENTE[[APELLIDO / NOMBRE]:[GRUPO ETARIO]],4,0)</f>
        <v>ADULTO</v>
      </c>
      <c r="H1631" s="10" t="s">
        <v>2295</v>
      </c>
      <c r="I1631" s="10" t="s">
        <v>5</v>
      </c>
      <c r="J1631" s="48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>
        <f t="shared" si="84"/>
        <v>2229</v>
      </c>
      <c r="C1632" s="124">
        <v>45786</v>
      </c>
      <c r="D1632" s="124">
        <f>YEAR(REGISTROS[[#This Row],[FECHA]])</f>
        <v>2025</v>
      </c>
      <c r="E1632" s="114">
        <f>MONTH(REGISTROS[[#This Row],[FECHA]])</f>
        <v>5</v>
      </c>
      <c r="F1632" t="s">
        <v>3355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8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>
        <f t="shared" si="84"/>
        <v>2230</v>
      </c>
      <c r="C1633" s="124">
        <v>45786</v>
      </c>
      <c r="D1633" s="124">
        <f>YEAR(REGISTROS[[#This Row],[FECHA]])</f>
        <v>2025</v>
      </c>
      <c r="E1633" s="114">
        <f>MONTH(REGISTROS[[#This Row],[FECHA]])</f>
        <v>5</v>
      </c>
      <c r="F1633" t="s">
        <v>3357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8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>
        <f t="shared" si="84"/>
        <v>2231</v>
      </c>
      <c r="C1634" s="124">
        <v>45786</v>
      </c>
      <c r="D1634" s="124">
        <f>YEAR(REGISTROS[[#This Row],[FECHA]])</f>
        <v>2025</v>
      </c>
      <c r="E1634" s="114">
        <f>MONTH(REGISTROS[[#This Row],[FECHA]])</f>
        <v>5</v>
      </c>
      <c r="F1634" t="s">
        <v>3359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8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>
        <f t="shared" si="84"/>
        <v>2232</v>
      </c>
      <c r="C1635" s="124">
        <v>45787</v>
      </c>
      <c r="D1635" s="124">
        <f>YEAR(REGISTROS[[#This Row],[FECHA]])</f>
        <v>2025</v>
      </c>
      <c r="E1635" s="114">
        <f>MONTH(REGISTROS[[#This Row],[FECHA]])</f>
        <v>5</v>
      </c>
      <c r="F1635" t="s">
        <v>3361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8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>
        <f t="shared" si="84"/>
        <v>2233</v>
      </c>
      <c r="C1636" s="124">
        <v>45787</v>
      </c>
      <c r="D1636" s="124">
        <f>YEAR(REGISTROS[[#This Row],[FECHA]])</f>
        <v>2025</v>
      </c>
      <c r="E1636" s="114">
        <f>MONTH(REGISTROS[[#This Row],[FECHA]])</f>
        <v>5</v>
      </c>
      <c r="F1636" t="s">
        <v>3363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8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>
        <f t="shared" si="84"/>
        <v>2234</v>
      </c>
      <c r="C1637" s="124">
        <v>45787</v>
      </c>
      <c r="D1637" s="124">
        <f>YEAR(REGISTROS[[#This Row],[FECHA]])</f>
        <v>2025</v>
      </c>
      <c r="E1637" s="114">
        <f>MONTH(REGISTROS[[#This Row],[FECHA]])</f>
        <v>5</v>
      </c>
      <c r="F1637" t="s">
        <v>3364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8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>
        <f t="shared" si="84"/>
        <v>2235</v>
      </c>
      <c r="C1638" s="124">
        <v>45787</v>
      </c>
      <c r="D1638" s="124">
        <f>YEAR(REGISTROS[[#This Row],[FECHA]])</f>
        <v>2025</v>
      </c>
      <c r="E1638" s="114">
        <f>MONTH(REGISTROS[[#This Row],[FECHA]])</f>
        <v>5</v>
      </c>
      <c r="F1638" t="s">
        <v>3366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8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>
        <f t="shared" si="84"/>
        <v>2236</v>
      </c>
      <c r="C1639" s="124">
        <v>45787</v>
      </c>
      <c r="D1639" s="124">
        <f>YEAR(REGISTROS[[#This Row],[FECHA]])</f>
        <v>2025</v>
      </c>
      <c r="E1639" s="114">
        <f>MONTH(REGISTROS[[#This Row],[FECHA]])</f>
        <v>5</v>
      </c>
      <c r="F1639" t="s">
        <v>3368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8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>
        <f t="shared" si="84"/>
        <v>2237</v>
      </c>
      <c r="C1640" s="124">
        <v>45787</v>
      </c>
      <c r="D1640" s="124">
        <f>YEAR(REGISTROS[[#This Row],[FECHA]])</f>
        <v>2025</v>
      </c>
      <c r="E1640" s="114">
        <f>MONTH(REGISTROS[[#This Row],[FECHA]])</f>
        <v>5</v>
      </c>
      <c r="F1640" t="s">
        <v>3370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8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>
        <f t="shared" si="84"/>
        <v>2238</v>
      </c>
      <c r="C1641" s="124">
        <v>45787</v>
      </c>
      <c r="D1641" s="124">
        <f>YEAR(REGISTROS[[#This Row],[FECHA]])</f>
        <v>2025</v>
      </c>
      <c r="E1641" s="114">
        <f>MONTH(REGISTROS[[#This Row],[FECHA]])</f>
        <v>5</v>
      </c>
      <c r="F1641" t="s">
        <v>3372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8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>
        <f t="shared" si="84"/>
        <v>2239</v>
      </c>
      <c r="C1642" s="124">
        <v>45787</v>
      </c>
      <c r="D1642" s="124">
        <f>YEAR(REGISTROS[[#This Row],[FECHA]])</f>
        <v>2025</v>
      </c>
      <c r="E1642" s="114">
        <f>MONTH(REGISTROS[[#This Row],[FECHA]])</f>
        <v>5</v>
      </c>
      <c r="F1642" t="s">
        <v>3373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8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>
        <f t="shared" si="84"/>
        <v>2240</v>
      </c>
      <c r="C1643" s="124">
        <v>45790</v>
      </c>
      <c r="D1643" s="124">
        <f>YEAR(REGISTROS[[#This Row],[FECHA]])</f>
        <v>2025</v>
      </c>
      <c r="E1643" s="114">
        <f>MONTH(REGISTROS[[#This Row],[FECHA]])</f>
        <v>5</v>
      </c>
      <c r="F1643" t="s">
        <v>3375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8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>
        <f t="shared" si="84"/>
        <v>2241</v>
      </c>
      <c r="C1644" s="124">
        <v>45790</v>
      </c>
      <c r="D1644" s="124">
        <f>YEAR(REGISTROS[[#This Row],[FECHA]])</f>
        <v>2025</v>
      </c>
      <c r="E1644" s="114">
        <f>MONTH(REGISTROS[[#This Row],[FECHA]])</f>
        <v>5</v>
      </c>
      <c r="F1644" t="s">
        <v>3376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8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>
        <f t="shared" si="84"/>
        <v>2242</v>
      </c>
      <c r="C1645" s="124">
        <v>45790</v>
      </c>
      <c r="D1645" s="124">
        <f>YEAR(REGISTROS[[#This Row],[FECHA]])</f>
        <v>2025</v>
      </c>
      <c r="E1645" s="114">
        <f>MONTH(REGISTROS[[#This Row],[FECHA]])</f>
        <v>5</v>
      </c>
      <c r="F1645" t="s">
        <v>3378</v>
      </c>
      <c r="G1645" s="11" t="str">
        <f ca="1">VLOOKUP(EXAMENES!F1645,PACIENTE[[APELLIDO / NOMBRE]:[GRUPO ETARIO]],4,0)</f>
        <v>ADULTO</v>
      </c>
      <c r="H1645" s="10" t="s">
        <v>1847</v>
      </c>
      <c r="I1645" s="10" t="s">
        <v>20</v>
      </c>
      <c r="J1645" s="48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>
        <f t="shared" si="84"/>
        <v>2243</v>
      </c>
      <c r="C1646" s="124">
        <v>45790</v>
      </c>
      <c r="D1646" s="124">
        <f>YEAR(REGISTROS[[#This Row],[FECHA]])</f>
        <v>2025</v>
      </c>
      <c r="E1646" s="114">
        <f>MONTH(REGISTROS[[#This Row],[FECHA]])</f>
        <v>5</v>
      </c>
      <c r="F1646" t="s">
        <v>3380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8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>
        <f t="shared" si="84"/>
        <v>2244</v>
      </c>
      <c r="C1647" s="124">
        <v>45791</v>
      </c>
      <c r="D1647" s="124">
        <f>YEAR(REGISTROS[[#This Row],[FECHA]])</f>
        <v>2025</v>
      </c>
      <c r="E1647" s="114">
        <f>MONTH(REGISTROS[[#This Row],[FECHA]])</f>
        <v>5</v>
      </c>
      <c r="F1647" t="s">
        <v>3382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8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>
        <f t="shared" si="84"/>
        <v>2245</v>
      </c>
      <c r="C1648" s="124">
        <v>45791</v>
      </c>
      <c r="D1648" s="124">
        <f>YEAR(REGISTROS[[#This Row],[FECHA]])</f>
        <v>2025</v>
      </c>
      <c r="E1648" s="114">
        <f>MONTH(REGISTROS[[#This Row],[FECHA]])</f>
        <v>5</v>
      </c>
      <c r="F1648" t="s">
        <v>3384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8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>
        <f t="shared" si="84"/>
        <v>2246</v>
      </c>
      <c r="C1649" s="124">
        <v>45791</v>
      </c>
      <c r="D1649" s="124">
        <f>YEAR(REGISTROS[[#This Row],[FECHA]])</f>
        <v>2025</v>
      </c>
      <c r="E1649" s="114">
        <f>MONTH(REGISTROS[[#This Row],[FECHA]])</f>
        <v>5</v>
      </c>
      <c r="F1649" t="s">
        <v>3386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8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>
        <f t="shared" si="84"/>
        <v>2247</v>
      </c>
      <c r="C1650" s="124">
        <v>45791</v>
      </c>
      <c r="D1650" s="124">
        <f>YEAR(REGISTROS[[#This Row],[FECHA]])</f>
        <v>2025</v>
      </c>
      <c r="E1650" s="114">
        <f>MONTH(REGISTROS[[#This Row],[FECHA]])</f>
        <v>5</v>
      </c>
      <c r="F1650" t="s">
        <v>3387</v>
      </c>
      <c r="G1650" s="11" t="str">
        <f ca="1">VLOOKUP(EXAMENES!F1650,PACIENTE[[APELLIDO / NOMBRE]:[GRUPO ETARIO]],4,0)</f>
        <v>ADULTO</v>
      </c>
      <c r="H1650" s="10" t="s">
        <v>1791</v>
      </c>
      <c r="I1650" s="10" t="s">
        <v>5</v>
      </c>
      <c r="J1650" s="48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>
        <f t="shared" si="84"/>
        <v>2248</v>
      </c>
      <c r="C1651" s="124">
        <v>45791</v>
      </c>
      <c r="D1651" s="124">
        <f>YEAR(REGISTROS[[#This Row],[FECHA]])</f>
        <v>2025</v>
      </c>
      <c r="E1651" s="114">
        <f>MONTH(REGISTROS[[#This Row],[FECHA]])</f>
        <v>5</v>
      </c>
      <c r="F1651" t="s">
        <v>3389</v>
      </c>
      <c r="G1651" s="11" t="str">
        <f ca="1">VLOOKUP(EXAMENES!F1651,PACIENTE[[APELLIDO / NOMBRE]:[GRUPO ETARIO]],4,0)</f>
        <v>ADULTO</v>
      </c>
      <c r="H1651" s="10" t="s">
        <v>1773</v>
      </c>
      <c r="I1651" s="10" t="s">
        <v>5</v>
      </c>
      <c r="J1651" s="48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>
        <f t="shared" si="84"/>
        <v>2249</v>
      </c>
      <c r="C1652" s="124">
        <v>45791</v>
      </c>
      <c r="D1652" s="124">
        <f>YEAR(REGISTROS[[#This Row],[FECHA]])</f>
        <v>2025</v>
      </c>
      <c r="E1652" s="114">
        <f>MONTH(REGISTROS[[#This Row],[FECHA]])</f>
        <v>5</v>
      </c>
      <c r="F1652" t="s">
        <v>3391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8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>
        <f t="shared" si="84"/>
        <v>2250</v>
      </c>
      <c r="C1653" s="124">
        <v>45791</v>
      </c>
      <c r="D1653" s="124">
        <f>YEAR(REGISTROS[[#This Row],[FECHA]])</f>
        <v>2025</v>
      </c>
      <c r="E1653" s="114">
        <f>MONTH(REGISTROS[[#This Row],[FECHA]])</f>
        <v>5</v>
      </c>
      <c r="F1653" t="s">
        <v>3394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8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>
        <f t="shared" si="84"/>
        <v>2251</v>
      </c>
      <c r="C1654" s="124">
        <v>45792</v>
      </c>
      <c r="D1654" s="124">
        <f>YEAR(REGISTROS[[#This Row],[FECHA]])</f>
        <v>2025</v>
      </c>
      <c r="E1654" s="114">
        <f>MONTH(REGISTROS[[#This Row],[FECHA]])</f>
        <v>5</v>
      </c>
      <c r="F1654" t="s">
        <v>3395</v>
      </c>
      <c r="G1654" s="11" t="str">
        <f ca="1">VLOOKUP(EXAMENES!F1654,PACIENTE[[APELLIDO / NOMBRE]:[GRUPO ETARIO]],4,0)</f>
        <v>ADULTO</v>
      </c>
      <c r="H1654" s="10" t="s">
        <v>1780</v>
      </c>
      <c r="I1654" s="10" t="s">
        <v>5</v>
      </c>
      <c r="J1654" s="48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>
        <f t="shared" si="84"/>
        <v>2252</v>
      </c>
      <c r="C1655" s="124">
        <v>45792</v>
      </c>
      <c r="D1655" s="124">
        <f>YEAR(REGISTROS[[#This Row],[FECHA]])</f>
        <v>2025</v>
      </c>
      <c r="E1655" s="114">
        <f>MONTH(REGISTROS[[#This Row],[FECHA]])</f>
        <v>5</v>
      </c>
      <c r="F1655" t="s">
        <v>3397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8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>
        <f t="shared" si="84"/>
        <v>2253</v>
      </c>
      <c r="C1656" s="124">
        <v>45793</v>
      </c>
      <c r="D1656" s="124">
        <f>YEAR(REGISTROS[[#This Row],[FECHA]])</f>
        <v>2025</v>
      </c>
      <c r="E1656" s="114">
        <f>MONTH(REGISTROS[[#This Row],[FECHA]])</f>
        <v>5</v>
      </c>
      <c r="F1656" t="s">
        <v>3398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8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>
        <f t="shared" si="84"/>
        <v>2254</v>
      </c>
      <c r="C1657" s="124">
        <v>45793</v>
      </c>
      <c r="D1657" s="124">
        <f>YEAR(REGISTROS[[#This Row],[FECHA]])</f>
        <v>2025</v>
      </c>
      <c r="E1657" s="114">
        <f>MONTH(REGISTROS[[#This Row],[FECHA]])</f>
        <v>5</v>
      </c>
      <c r="F1657" t="s">
        <v>3400</v>
      </c>
      <c r="G1657" s="11" t="str">
        <f ca="1">VLOOKUP(EXAMENES!F1657,PACIENTE[[APELLIDO / NOMBRE]:[GRUPO ETARIO]],4,0)</f>
        <v>ADOLECENTE</v>
      </c>
      <c r="H1657" s="10" t="s">
        <v>1787</v>
      </c>
      <c r="I1657" s="10" t="s">
        <v>5</v>
      </c>
      <c r="J1657" s="48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>
        <f t="shared" ref="B1658:B1721" si="86">IF(F1658&lt;&gt;"",1+B1657,"")</f>
        <v>2255</v>
      </c>
      <c r="C1658" s="124">
        <v>45793</v>
      </c>
      <c r="D1658" s="124">
        <f>YEAR(REGISTROS[[#This Row],[FECHA]])</f>
        <v>2025</v>
      </c>
      <c r="E1658" s="114">
        <f>MONTH(REGISTROS[[#This Row],[FECHA]])</f>
        <v>5</v>
      </c>
      <c r="F1658" t="s">
        <v>3403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8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>
        <f t="shared" si="86"/>
        <v>2256</v>
      </c>
      <c r="C1659" s="124">
        <v>45793</v>
      </c>
      <c r="D1659" s="124">
        <f>YEAR(REGISTROS[[#This Row],[FECHA]])</f>
        <v>2025</v>
      </c>
      <c r="E1659" s="114">
        <f>MONTH(REGISTROS[[#This Row],[FECHA]])</f>
        <v>5</v>
      </c>
      <c r="F1659" t="s">
        <v>3404</v>
      </c>
      <c r="G1659" s="11" t="str">
        <f ca="1">VLOOKUP(EXAMENES!F1659,PACIENTE[[APELLIDO / NOMBRE]:[GRUPO ETARIO]],4,0)</f>
        <v>NIÑO</v>
      </c>
      <c r="H1659" s="10" t="s">
        <v>1790</v>
      </c>
      <c r="I1659" s="10" t="s">
        <v>72</v>
      </c>
      <c r="J1659" s="48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>
        <f t="shared" si="86"/>
        <v>2257</v>
      </c>
      <c r="C1660" s="124">
        <v>45794</v>
      </c>
      <c r="D1660" s="124">
        <f>YEAR(REGISTROS[[#This Row],[FECHA]])</f>
        <v>2025</v>
      </c>
      <c r="E1660" s="114">
        <f>MONTH(REGISTROS[[#This Row],[FECHA]])</f>
        <v>5</v>
      </c>
      <c r="F1660" t="s">
        <v>3406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8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>
        <f t="shared" si="86"/>
        <v>2258</v>
      </c>
      <c r="C1661" s="124">
        <v>45794</v>
      </c>
      <c r="D1661" s="124">
        <f>YEAR(REGISTROS[[#This Row],[FECHA]])</f>
        <v>2025</v>
      </c>
      <c r="E1661" s="114">
        <f>MONTH(REGISTROS[[#This Row],[FECHA]])</f>
        <v>5</v>
      </c>
      <c r="F1661" t="s">
        <v>3408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8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>
        <f t="shared" si="86"/>
        <v>2259</v>
      </c>
      <c r="C1662" s="124">
        <v>45794</v>
      </c>
      <c r="D1662" s="124">
        <f>YEAR(REGISTROS[[#This Row],[FECHA]])</f>
        <v>2025</v>
      </c>
      <c r="E1662" s="114">
        <f>MONTH(REGISTROS[[#This Row],[FECHA]])</f>
        <v>5</v>
      </c>
      <c r="F1662" t="s">
        <v>3410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8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>
        <f t="shared" si="86"/>
        <v>2260</v>
      </c>
      <c r="C1663" s="124">
        <v>45794</v>
      </c>
      <c r="D1663" s="124">
        <f>YEAR(REGISTROS[[#This Row],[FECHA]])</f>
        <v>2025</v>
      </c>
      <c r="E1663" s="114">
        <f>MONTH(REGISTROS[[#This Row],[FECHA]])</f>
        <v>5</v>
      </c>
      <c r="F1663" t="s">
        <v>3412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8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>
        <f t="shared" si="86"/>
        <v>2261</v>
      </c>
      <c r="C1664" s="124">
        <v>45796</v>
      </c>
      <c r="D1664" s="124">
        <f>YEAR(REGISTROS[[#This Row],[FECHA]])</f>
        <v>2025</v>
      </c>
      <c r="E1664" s="114">
        <f>MONTH(REGISTROS[[#This Row],[FECHA]])</f>
        <v>5</v>
      </c>
      <c r="F1664" t="s">
        <v>3414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8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>
        <f t="shared" si="86"/>
        <v>2262</v>
      </c>
      <c r="C1665" s="124">
        <v>45796</v>
      </c>
      <c r="D1665" s="124">
        <f>YEAR(REGISTROS[[#This Row],[FECHA]])</f>
        <v>2025</v>
      </c>
      <c r="E1665" s="114">
        <f>MONTH(REGISTROS[[#This Row],[FECHA]])</f>
        <v>5</v>
      </c>
      <c r="F1665" t="s">
        <v>3416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8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>
        <f t="shared" si="86"/>
        <v>2263</v>
      </c>
      <c r="C1666" s="124">
        <v>45796</v>
      </c>
      <c r="D1666" s="124">
        <f>YEAR(REGISTROS[[#This Row],[FECHA]])</f>
        <v>2025</v>
      </c>
      <c r="E1666" s="114">
        <f>MONTH(REGISTROS[[#This Row],[FECHA]])</f>
        <v>5</v>
      </c>
      <c r="F1666" t="s">
        <v>3418</v>
      </c>
      <c r="G1666" s="11" t="str">
        <f ca="1">VLOOKUP(EXAMENES!F1666,PACIENTE[[APELLIDO / NOMBRE]:[GRUPO ETARIO]],4,0)</f>
        <v>ADULTO</v>
      </c>
      <c r="H1666" s="10" t="s">
        <v>1787</v>
      </c>
      <c r="I1666" s="10" t="s">
        <v>5</v>
      </c>
      <c r="J1666" s="48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>
        <f t="shared" si="86"/>
        <v>2264</v>
      </c>
      <c r="C1667" s="124">
        <v>45796</v>
      </c>
      <c r="D1667" s="124">
        <f>YEAR(REGISTROS[[#This Row],[FECHA]])</f>
        <v>2025</v>
      </c>
      <c r="E1667" s="114">
        <f>MONTH(REGISTROS[[#This Row],[FECHA]])</f>
        <v>5</v>
      </c>
      <c r="F1667" t="s">
        <v>3420</v>
      </c>
      <c r="G1667" s="11" t="str">
        <f ca="1">VLOOKUP(EXAMENES!F1667,PACIENTE[[APELLIDO / NOMBRE]:[GRUPO ETARIO]],4,0)</f>
        <v>ADULTO</v>
      </c>
      <c r="H1667" s="10" t="s">
        <v>1773</v>
      </c>
      <c r="I1667" s="10" t="s">
        <v>5</v>
      </c>
      <c r="J1667" s="48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>
        <f t="shared" si="86"/>
        <v>2265</v>
      </c>
      <c r="C1668" s="124">
        <v>45796</v>
      </c>
      <c r="D1668" s="124">
        <f>YEAR(REGISTROS[[#This Row],[FECHA]])</f>
        <v>2025</v>
      </c>
      <c r="E1668" s="114">
        <f>MONTH(REGISTROS[[#This Row],[FECHA]])</f>
        <v>5</v>
      </c>
      <c r="F1668" t="s">
        <v>3422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8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>
        <f t="shared" si="86"/>
        <v>2266</v>
      </c>
      <c r="C1669" s="124">
        <v>45796</v>
      </c>
      <c r="D1669" s="124">
        <f>YEAR(REGISTROS[[#This Row],[FECHA]])</f>
        <v>2025</v>
      </c>
      <c r="E1669" s="114">
        <f>MONTH(REGISTROS[[#This Row],[FECHA]])</f>
        <v>5</v>
      </c>
      <c r="F1669" t="s">
        <v>3424</v>
      </c>
      <c r="G1669" s="11" t="str">
        <f ca="1">VLOOKUP(EXAMENES!F1669,PACIENTE[[APELLIDO / NOMBRE]:[GRUPO ETARIO]],4,0)</f>
        <v>ADOLECENTE</v>
      </c>
      <c r="H1669" s="10" t="s">
        <v>1780</v>
      </c>
      <c r="I1669" s="10" t="s">
        <v>5</v>
      </c>
      <c r="J1669" s="48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>
        <f t="shared" si="86"/>
        <v>2267</v>
      </c>
      <c r="C1670" s="124">
        <v>45796</v>
      </c>
      <c r="D1670" s="124">
        <f>YEAR(REGISTROS[[#This Row],[FECHA]])</f>
        <v>2025</v>
      </c>
      <c r="E1670" s="114">
        <f>MONTH(REGISTROS[[#This Row],[FECHA]])</f>
        <v>5</v>
      </c>
      <c r="F1670" t="s">
        <v>3426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8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>
        <f t="shared" si="86"/>
        <v>2268</v>
      </c>
      <c r="C1671" s="124">
        <v>45797</v>
      </c>
      <c r="D1671" s="124">
        <f>YEAR(REGISTROS[[#This Row],[FECHA]])</f>
        <v>2025</v>
      </c>
      <c r="E1671" s="114">
        <f>MONTH(REGISTROS[[#This Row],[FECHA]])</f>
        <v>5</v>
      </c>
      <c r="F1671" s="10" t="s">
        <v>3428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8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>
        <f t="shared" si="86"/>
        <v>2269</v>
      </c>
      <c r="C1672" s="124">
        <v>45797</v>
      </c>
      <c r="D1672" s="124">
        <f>YEAR(REGISTROS[[#This Row],[FECHA]])</f>
        <v>2025</v>
      </c>
      <c r="E1672" s="114">
        <f>MONTH(REGISTROS[[#This Row],[FECHA]])</f>
        <v>5</v>
      </c>
      <c r="F1672" s="10" t="s">
        <v>3429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8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>
        <f t="shared" si="86"/>
        <v>2270</v>
      </c>
      <c r="C1673" s="124">
        <v>45797</v>
      </c>
      <c r="D1673" s="124">
        <f>YEAR(REGISTROS[[#This Row],[FECHA]])</f>
        <v>2025</v>
      </c>
      <c r="E1673" s="114">
        <f>MONTH(REGISTROS[[#This Row],[FECHA]])</f>
        <v>5</v>
      </c>
      <c r="F1673" s="10" t="s">
        <v>3430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8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>
        <f t="shared" si="86"/>
        <v>2271</v>
      </c>
      <c r="C1674" s="124">
        <v>45798</v>
      </c>
      <c r="D1674" s="124">
        <f>YEAR(REGISTROS[[#This Row],[FECHA]])</f>
        <v>2025</v>
      </c>
      <c r="E1674" s="114">
        <f>MONTH(REGISTROS[[#This Row],[FECHA]])</f>
        <v>5</v>
      </c>
      <c r="F1674" s="10" t="s">
        <v>3432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8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>
        <f t="shared" si="86"/>
        <v>2272</v>
      </c>
      <c r="C1675" s="124">
        <v>45798</v>
      </c>
      <c r="D1675" s="124">
        <f>YEAR(REGISTROS[[#This Row],[FECHA]])</f>
        <v>2025</v>
      </c>
      <c r="E1675" s="114">
        <f>MONTH(REGISTROS[[#This Row],[FECHA]])</f>
        <v>5</v>
      </c>
      <c r="F1675" s="10" t="s">
        <v>3434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8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>
        <f t="shared" si="86"/>
        <v>2273</v>
      </c>
      <c r="C1676" s="124">
        <v>45798</v>
      </c>
      <c r="D1676" s="124">
        <f>YEAR(REGISTROS[[#This Row],[FECHA]])</f>
        <v>2025</v>
      </c>
      <c r="E1676" s="114">
        <f>MONTH(REGISTROS[[#This Row],[FECHA]])</f>
        <v>5</v>
      </c>
      <c r="F1676" s="10" t="s">
        <v>3436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8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>
        <f t="shared" si="86"/>
        <v>2274</v>
      </c>
      <c r="C1677" s="124">
        <v>45798</v>
      </c>
      <c r="D1677" s="124">
        <f>YEAR(REGISTROS[[#This Row],[FECHA]])</f>
        <v>2025</v>
      </c>
      <c r="E1677" s="114">
        <f>MONTH(REGISTROS[[#This Row],[FECHA]])</f>
        <v>5</v>
      </c>
      <c r="F1677" s="10" t="s">
        <v>3440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8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>
        <f t="shared" si="86"/>
        <v>2275</v>
      </c>
      <c r="C1678" s="124">
        <v>45799</v>
      </c>
      <c r="D1678" s="124">
        <f>YEAR(REGISTROS[[#This Row],[FECHA]])</f>
        <v>2025</v>
      </c>
      <c r="E1678" s="114">
        <f>MONTH(REGISTROS[[#This Row],[FECHA]])</f>
        <v>5</v>
      </c>
      <c r="F1678" t="s">
        <v>3441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8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>
        <f t="shared" si="86"/>
        <v>2276</v>
      </c>
      <c r="C1679" s="124">
        <v>45799</v>
      </c>
      <c r="D1679" s="124">
        <f>YEAR(REGISTROS[[#This Row],[FECHA]])</f>
        <v>2025</v>
      </c>
      <c r="E1679" s="114">
        <f>MONTH(REGISTROS[[#This Row],[FECHA]])</f>
        <v>5</v>
      </c>
      <c r="F1679" t="s">
        <v>3444</v>
      </c>
      <c r="G1679" s="11" t="str">
        <f ca="1">VLOOKUP(EXAMENES!F1679,PACIENTE[[APELLIDO / NOMBRE]:[GRUPO ETARIO]],4,0)</f>
        <v>ADULTO</v>
      </c>
      <c r="H1679" s="10" t="s">
        <v>1780</v>
      </c>
      <c r="I1679" s="10" t="s">
        <v>5</v>
      </c>
      <c r="J1679" s="48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>
        <f t="shared" si="86"/>
        <v>2277</v>
      </c>
      <c r="C1680" s="124">
        <v>45799</v>
      </c>
      <c r="D1680" s="124">
        <f>YEAR(REGISTROS[[#This Row],[FECHA]])</f>
        <v>2025</v>
      </c>
      <c r="E1680" s="114">
        <f>MONTH(REGISTROS[[#This Row],[FECHA]])</f>
        <v>5</v>
      </c>
      <c r="F1680" t="s">
        <v>3446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8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>
        <f t="shared" si="86"/>
        <v>2278</v>
      </c>
      <c r="C1681" s="124">
        <v>45799</v>
      </c>
      <c r="D1681" s="124">
        <f>YEAR(REGISTROS[[#This Row],[FECHA]])</f>
        <v>2025</v>
      </c>
      <c r="E1681" s="114">
        <f>MONTH(REGISTROS[[#This Row],[FECHA]])</f>
        <v>5</v>
      </c>
      <c r="F1681" t="s">
        <v>3448</v>
      </c>
      <c r="G1681" s="11" t="str">
        <f ca="1">VLOOKUP(EXAMENES!F1681,PACIENTE[[APELLIDO / NOMBRE]:[GRUPO ETARIO]],4,0)</f>
        <v>ADOLECENTE</v>
      </c>
      <c r="H1681" s="10" t="s">
        <v>1780</v>
      </c>
      <c r="I1681" s="10" t="s">
        <v>5</v>
      </c>
      <c r="J1681" s="48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>
        <f t="shared" si="86"/>
        <v>2279</v>
      </c>
      <c r="C1682" s="124">
        <v>45800</v>
      </c>
      <c r="D1682" s="124">
        <f>YEAR(REGISTROS[[#This Row],[FECHA]])</f>
        <v>2025</v>
      </c>
      <c r="E1682" s="114">
        <f>MONTH(REGISTROS[[#This Row],[FECHA]])</f>
        <v>5</v>
      </c>
      <c r="F1682" t="s">
        <v>3450</v>
      </c>
      <c r="G1682" s="11" t="str">
        <f ca="1">VLOOKUP(EXAMENES!F1682,PACIENTE[[APELLIDO / NOMBRE]:[GRUPO ETARIO]],4,0)</f>
        <v>ADULTO</v>
      </c>
      <c r="H1682" s="10" t="s">
        <v>1780</v>
      </c>
      <c r="I1682" s="10" t="s">
        <v>20</v>
      </c>
      <c r="J1682" s="48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>
        <f t="shared" si="86"/>
        <v>2280</v>
      </c>
      <c r="C1683" s="124">
        <v>45800</v>
      </c>
      <c r="D1683" s="124">
        <f>YEAR(REGISTROS[[#This Row],[FECHA]])</f>
        <v>2025</v>
      </c>
      <c r="E1683" s="114">
        <f>MONTH(REGISTROS[[#This Row],[FECHA]])</f>
        <v>5</v>
      </c>
      <c r="F1683" t="s">
        <v>3452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8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>
        <f t="shared" si="86"/>
        <v>2281</v>
      </c>
      <c r="C1684" s="124">
        <v>45800</v>
      </c>
      <c r="D1684" s="124">
        <f>YEAR(REGISTROS[[#This Row],[FECHA]])</f>
        <v>2025</v>
      </c>
      <c r="E1684" s="114">
        <f>MONTH(REGISTROS[[#This Row],[FECHA]])</f>
        <v>5</v>
      </c>
      <c r="F1684" t="s">
        <v>3454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8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>
        <f t="shared" si="86"/>
        <v>2282</v>
      </c>
      <c r="C1685" s="124">
        <v>45800</v>
      </c>
      <c r="D1685" s="124">
        <f>YEAR(REGISTROS[[#This Row],[FECHA]])</f>
        <v>2025</v>
      </c>
      <c r="E1685" s="114">
        <f>MONTH(REGISTROS[[#This Row],[FECHA]])</f>
        <v>5</v>
      </c>
      <c r="F1685" t="s">
        <v>3456</v>
      </c>
      <c r="G1685" s="11" t="str">
        <f ca="1">VLOOKUP(EXAMENES!F1685,PACIENTE[[APELLIDO / NOMBRE]:[GRUPO ETARIO]],4,0)</f>
        <v>ADULTO</v>
      </c>
      <c r="H1685" s="10" t="s">
        <v>1780</v>
      </c>
      <c r="I1685" s="10" t="s">
        <v>5</v>
      </c>
      <c r="J1685" s="48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68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22940</v>
      </c>
      <c r="D11" s="15"/>
      <c r="E11" s="75">
        <v>1</v>
      </c>
      <c r="F11" s="75">
        <f>COUNTIFS(REGISTROS[[TIPO DE EXAMEN ]],"RX PANORAMICA",REGISTROS[N° MES],$L$9,REGISTROS[N° ANO],M9)</f>
        <v>88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4655</v>
      </c>
      <c r="D12" s="15"/>
      <c r="E12" s="75">
        <v>2</v>
      </c>
      <c r="F12" s="75">
        <f>COUNTIFS(REGISTROS[[TIPO DE EXAMEN ]],"RX PERIAPICAL",REGISTROS[N° MES],$L$9,REGISTROS[N° ANO],M9)</f>
        <v>30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630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3060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800</v>
      </c>
      <c r="P16" s="95"/>
      <c r="Q16" s="15"/>
      <c r="R16" s="93"/>
      <c r="S16" s="93"/>
      <c r="T16" s="91"/>
      <c r="U16" s="15"/>
      <c r="V16" s="15"/>
      <c r="W16" s="104">
        <f>O14-O16</f>
        <v>-800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3860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28225</v>
      </c>
      <c r="D19" s="15"/>
      <c r="E19" s="15"/>
      <c r="F19" s="15"/>
      <c r="G19" s="155" t="s">
        <v>19</v>
      </c>
      <c r="H19" s="148">
        <f>SUM(H11:H18)</f>
        <v>2100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163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-1659.5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0" zoomScale="50" zoomScaleNormal="50" workbookViewId="0">
      <selection activeCell="C57" sqref="C5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40">
        <f>COMISIONES[[#This Row],[CANTIDAD]]*2</f>
        <v>28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9">
        <f>COMISIONES[[#This Row],[CANTIDAD]]*2</f>
        <v>2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9">
        <f>COMISIONES[[#This Row],[CANTIDAD]]*2</f>
        <v>12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5</v>
      </c>
      <c r="D17" s="39">
        <f>COMISIONES[[#This Row],[CANTIDAD]]*2</f>
        <v>10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9">
        <f>COMISIONES[[#This Row],[CANTIDAD]]*2</f>
        <v>6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9">
        <f>COMISIONES[[#This Row],[CANTIDAD]]*2</f>
        <v>16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9">
        <f>COMISIONES[[#This Row],[CANTIDAD]]*2</f>
        <v>4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9">
        <f>COMISIONES[[#This Row],[CANTIDAD]]*2</f>
        <v>8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138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1612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24</v>
      </c>
      <c r="D41" s="39">
        <f>COMISIONES[[#This Row],[CANTIDAD]]*2</f>
        <v>48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9">
        <f>COMISIONES[[#This Row],[CANTIDAD]]*2</f>
        <v>4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9">
        <f>COMISIONES[[#This Row],[CANTIDAD]]*2</f>
        <v>12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88</v>
      </c>
      <c r="D71" s="168">
        <f>C71*2</f>
        <v>176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176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170</v>
      </c>
      <c r="C11" s="17">
        <f>COUNTIFS(REGISTROS[DR. SOLICITANTE],ESTADISTICA[[#This Row],[MEDICO ]],REGISTROS[[TIPO DE EXAMEN ]],"RX PERIAPICAL")</f>
        <v>64</v>
      </c>
      <c r="D11" s="17">
        <f>COUNTIFS(REGISTROS[DR. SOLICITANTE],ESTADISTICA[[#This Row],[MEDICO ]],REGISTROS[[TIPO DE EXAMEN ]],"RX PARCIAL")</f>
        <v>10</v>
      </c>
      <c r="E11" s="87">
        <f>ESTADISTICA[[#This Row],[RX PANORAMICA]]+ESTADISTICA[[#This Row],[RX PERIAPICAL ]]+ESTADISTICA[[#This Row],[RX PARCIAL]]</f>
        <v>244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20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92</v>
      </c>
      <c r="C16" s="17">
        <f>COUNTIFS(REGISTROS[DR. SOLICITANTE],ESTADISTICA[[#This Row],[MEDICO ]],REGISTROS[[TIPO DE EXAMEN ]],"RX PERIAPICAL")</f>
        <v>47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140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171</v>
      </c>
      <c r="C17" s="17">
        <f>COUNTIFS(REGISTROS[DR. SOLICITANTE],ESTADISTICA[[#This Row],[MEDICO ]],REGISTROS[[TIPO DE EXAMEN ]],"RX PERIAPICAL")</f>
        <v>134</v>
      </c>
      <c r="D17" s="17">
        <f>COUNTIFS(REGISTROS[DR. SOLICITANTE],ESTADISTICA[[#This Row],[MEDICO ]],REGISTROS[[TIPO DE EXAMEN ]],"RX PARCIAL")</f>
        <v>10</v>
      </c>
      <c r="E17" s="87">
        <f>ESTADISTICA[[#This Row],[RX PANORAMICA]]+ESTADISTICA[[#This Row],[RX PERIAPICAL ]]+ESTADISTICA[[#This Row],[RX PARCIAL]]</f>
        <v>315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55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65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7">
        <f>ESTADISTICA[[#This Row],[RX PANORAMICA]]+ESTADISTICA[[#This Row],[RX PERIAPICAL ]]+ESTADISTICA[[#This Row],[RX PARCIAL]]</f>
        <v>19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6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9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263</v>
      </c>
      <c r="C41" s="17">
        <f>COUNTIFS(REGISTROS[DR. SOLICITANTE],ESTADISTICA[[#This Row],[MEDICO ]],REGISTROS[[TIPO DE EXAMEN ]],"RX PERIAPICAL")</f>
        <v>96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393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18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3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7">
        <f>ESTADISTICA[[#This Row],[RX PANORAMICA]]+ESTADISTICA[[#This Row],[RX PERIAPICAL ]]+ESTADISTICA[[#This Row],[RX PARCIAL]]</f>
        <v>1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7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8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955</v>
      </c>
      <c r="C64" s="209">
        <f>SUM(ESTADISTICA[[RX PERIAPICAL ]])</f>
        <v>418</v>
      </c>
      <c r="D64" s="210">
        <f>SUM(ESTADISTICA[RX PARCIAL])</f>
        <v>59</v>
      </c>
      <c r="E64" s="211">
        <f>SUM(ESTADISTICA[TOTAL])</f>
        <v>1432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2025-05-23T22:10:36Z</dcterms:modified>
</cp:coreProperties>
</file>