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06" i="1" l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A2506" i="3" l="1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73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83" i="7" l="1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D2507" i="3"/>
  <c r="E2507" i="3" s="1"/>
  <c r="D2508" i="3"/>
  <c r="E2508" i="3" s="1"/>
  <c r="D2509" i="3"/>
  <c r="E2509" i="3" s="1"/>
  <c r="D2510" i="3"/>
  <c r="E2510" i="3" s="1"/>
  <c r="D2511" i="3"/>
  <c r="E2511" i="3" s="1"/>
  <c r="D2512" i="3"/>
  <c r="E2512" i="3" s="1"/>
  <c r="D2513" i="3"/>
  <c r="E2513" i="3" s="1"/>
  <c r="D2514" i="3"/>
  <c r="E2514" i="3" s="1"/>
  <c r="D2515" i="3"/>
  <c r="E2515" i="3" s="1"/>
  <c r="D2516" i="3"/>
  <c r="E2516" i="3" s="1"/>
  <c r="D2517" i="3"/>
  <c r="E2517" i="3" s="1"/>
  <c r="D2518" i="3"/>
  <c r="E2518" i="3" s="1"/>
  <c r="D2519" i="3"/>
  <c r="E2519" i="3" s="1"/>
  <c r="D2520" i="3"/>
  <c r="E2520" i="3" s="1"/>
  <c r="D2521" i="3"/>
  <c r="E2521" i="3" s="1"/>
  <c r="D2522" i="3"/>
  <c r="E2522" i="3" s="1"/>
  <c r="D2523" i="3"/>
  <c r="E2523" i="3" s="1"/>
  <c r="D2524" i="3"/>
  <c r="E2524" i="3" s="1"/>
  <c r="D2525" i="3"/>
  <c r="E2525" i="3" s="1"/>
  <c r="D2526" i="3"/>
  <c r="E2526" i="3" s="1"/>
  <c r="D2527" i="3"/>
  <c r="E2527" i="3" s="1"/>
  <c r="D2528" i="3"/>
  <c r="E2528" i="3" s="1"/>
  <c r="D2529" i="3"/>
  <c r="E2529" i="3" s="1"/>
  <c r="D2530" i="3"/>
  <c r="E2530" i="3" s="1"/>
  <c r="D2531" i="3"/>
  <c r="E2531" i="3" s="1"/>
  <c r="D2532" i="3"/>
  <c r="E2532" i="3" s="1"/>
  <c r="D2533" i="3"/>
  <c r="E2533" i="3" s="1"/>
  <c r="D2534" i="3"/>
  <c r="E2534" i="3" s="1"/>
  <c r="D2535" i="3"/>
  <c r="E2535" i="3" s="1"/>
  <c r="D2536" i="3"/>
  <c r="E2536" i="3" s="1"/>
  <c r="D2537" i="3"/>
  <c r="E2537" i="3" s="1"/>
  <c r="D2538" i="3"/>
  <c r="E2538" i="3" s="1"/>
  <c r="D2539" i="3"/>
  <c r="E2539" i="3" s="1"/>
  <c r="D2540" i="3"/>
  <c r="E2540" i="3" s="1"/>
  <c r="D2541" i="3"/>
  <c r="E2541" i="3" s="1"/>
  <c r="D2542" i="3"/>
  <c r="E2542" i="3" s="1"/>
  <c r="D2543" i="3"/>
  <c r="E2543" i="3" s="1"/>
  <c r="D2544" i="3"/>
  <c r="E2544" i="3" s="1"/>
  <c r="D2545" i="3"/>
  <c r="E2545" i="3" s="1"/>
  <c r="D2546" i="3"/>
  <c r="E2546" i="3" s="1"/>
  <c r="D2547" i="3"/>
  <c r="E2547" i="3" s="1"/>
  <c r="D2548" i="3"/>
  <c r="E2548" i="3" s="1"/>
  <c r="D2549" i="3"/>
  <c r="E2549" i="3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G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G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G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G2506" i="1"/>
  <c r="J2506" i="1"/>
  <c r="E2507" i="1"/>
  <c r="G2507" i="1"/>
  <c r="J2507" i="1"/>
  <c r="E2508" i="1"/>
  <c r="G2508" i="1"/>
  <c r="J2508" i="1"/>
  <c r="E2509" i="1"/>
  <c r="G2509" i="1"/>
  <c r="J2509" i="1"/>
  <c r="E2510" i="1"/>
  <c r="G2510" i="1"/>
  <c r="J2510" i="1"/>
  <c r="E2511" i="1"/>
  <c r="G2511" i="1"/>
  <c r="J2511" i="1"/>
  <c r="E2512" i="1"/>
  <c r="G2512" i="1"/>
  <c r="J2512" i="1"/>
  <c r="E2513" i="1"/>
  <c r="G2513" i="1"/>
  <c r="J2513" i="1"/>
  <c r="E2514" i="1"/>
  <c r="G2514" i="1"/>
  <c r="J2514" i="1"/>
  <c r="E2515" i="1"/>
  <c r="G2515" i="1"/>
  <c r="J2515" i="1"/>
  <c r="E2516" i="1"/>
  <c r="G2516" i="1"/>
  <c r="J2516" i="1"/>
  <c r="E2517" i="1"/>
  <c r="G2517" i="1"/>
  <c r="J2517" i="1"/>
  <c r="E2518" i="1"/>
  <c r="G2518" i="1"/>
  <c r="J2518" i="1"/>
  <c r="E2519" i="1"/>
  <c r="G2519" i="1"/>
  <c r="J2519" i="1"/>
  <c r="E2520" i="1"/>
  <c r="G2520" i="1"/>
  <c r="J2520" i="1"/>
  <c r="E2521" i="1"/>
  <c r="G2521" i="1"/>
  <c r="J2521" i="1"/>
  <c r="E2522" i="1"/>
  <c r="G2522" i="1"/>
  <c r="J2522" i="1"/>
  <c r="E2523" i="1"/>
  <c r="G2523" i="1"/>
  <c r="J2523" i="1"/>
  <c r="E2524" i="1"/>
  <c r="G2524" i="1"/>
  <c r="J2524" i="1"/>
  <c r="E2525" i="1"/>
  <c r="G2525" i="1"/>
  <c r="J2525" i="1"/>
  <c r="E2526" i="1"/>
  <c r="G2526" i="1"/>
  <c r="J2526" i="1"/>
  <c r="E2527" i="1"/>
  <c r="G2527" i="1"/>
  <c r="J2527" i="1"/>
  <c r="E2528" i="1"/>
  <c r="G2528" i="1"/>
  <c r="J2528" i="1"/>
  <c r="E2529" i="1"/>
  <c r="G2529" i="1"/>
  <c r="J2529" i="1"/>
  <c r="E2530" i="1"/>
  <c r="G2530" i="1"/>
  <c r="J2530" i="1"/>
  <c r="E2531" i="1"/>
  <c r="G2531" i="1"/>
  <c r="J2531" i="1"/>
  <c r="E2532" i="1"/>
  <c r="G2532" i="1"/>
  <c r="J2532" i="1"/>
  <c r="E2533" i="1"/>
  <c r="G2533" i="1"/>
  <c r="J2533" i="1"/>
  <c r="E2534" i="1"/>
  <c r="G2534" i="1"/>
  <c r="J2534" i="1"/>
  <c r="E2535" i="1"/>
  <c r="G2535" i="1"/>
  <c r="J2535" i="1"/>
  <c r="E2536" i="1"/>
  <c r="G2536" i="1"/>
  <c r="J2536" i="1"/>
  <c r="E2537" i="1"/>
  <c r="G2537" i="1"/>
  <c r="J2537" i="1"/>
  <c r="E2538" i="1"/>
  <c r="G2538" i="1"/>
  <c r="J2538" i="1"/>
  <c r="E2539" i="1"/>
  <c r="G2539" i="1"/>
  <c r="J2539" i="1"/>
  <c r="E2540" i="1"/>
  <c r="G2540" i="1"/>
  <c r="J2540" i="1"/>
  <c r="E2541" i="1"/>
  <c r="G2541" i="1"/>
  <c r="J2541" i="1"/>
  <c r="E2542" i="1"/>
  <c r="G2542" i="1"/>
  <c r="J2542" i="1"/>
  <c r="E2543" i="1"/>
  <c r="G2543" i="1"/>
  <c r="J2543" i="1"/>
  <c r="E2544" i="1"/>
  <c r="G2544" i="1"/>
  <c r="J2544" i="1"/>
  <c r="E2545" i="1"/>
  <c r="G2545" i="1"/>
  <c r="J2545" i="1"/>
  <c r="E2546" i="1"/>
  <c r="G2546" i="1"/>
  <c r="J2546" i="1"/>
  <c r="E2547" i="1"/>
  <c r="G2547" i="1"/>
  <c r="J2547" i="1"/>
  <c r="E2548" i="1"/>
  <c r="G2548" i="1"/>
  <c r="J2548" i="1"/>
  <c r="E2549" i="1"/>
  <c r="G2549" i="1"/>
  <c r="J2549" i="1"/>
  <c r="E2550" i="1"/>
  <c r="G2550" i="1"/>
  <c r="J2550" i="1"/>
  <c r="E2551" i="1"/>
  <c r="G2551" i="1"/>
  <c r="J2551" i="1"/>
  <c r="E2552" i="1"/>
  <c r="G2552" i="1"/>
  <c r="J2552" i="1"/>
  <c r="E2553" i="1"/>
  <c r="G2553" i="1"/>
  <c r="J2553" i="1"/>
  <c r="E2554" i="1"/>
  <c r="G2554" i="1"/>
  <c r="J2554" i="1"/>
  <c r="E2555" i="1"/>
  <c r="G2555" i="1"/>
  <c r="J2555" i="1"/>
  <c r="E2556" i="1"/>
  <c r="G2556" i="1"/>
  <c r="J2556" i="1"/>
  <c r="E2557" i="1"/>
  <c r="G2557" i="1"/>
  <c r="J2557" i="1"/>
  <c r="E2558" i="1"/>
  <c r="G2558" i="1"/>
  <c r="J2558" i="1"/>
  <c r="E2559" i="1"/>
  <c r="G2559" i="1"/>
  <c r="J2559" i="1"/>
  <c r="E2560" i="1"/>
  <c r="G2560" i="1"/>
  <c r="J2560" i="1"/>
  <c r="E2561" i="1"/>
  <c r="G2561" i="1"/>
  <c r="J2561" i="1"/>
  <c r="E2562" i="1"/>
  <c r="G2562" i="1"/>
  <c r="J2562" i="1"/>
  <c r="E2563" i="1"/>
  <c r="G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05" i="1" l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<sst xmlns="http://schemas.openxmlformats.org/spreadsheetml/2006/main" count="28852" uniqueCount="4963">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</sst>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302</c:v>
                </c:pt>
                <c:pt idx="1">
                  <c:v>18</c:v>
                </c:pt>
                <c:pt idx="2">
                  <c:v>0</c:v>
                </c:pt>
                <c:pt idx="3">
                  <c:v>39</c:v>
                </c:pt>
                <c:pt idx="4">
                  <c:v>3</c:v>
                </c:pt>
                <c:pt idx="5">
                  <c:v>126</c:v>
                </c:pt>
                <c:pt idx="6">
                  <c:v>223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80</c:v>
                </c:pt>
                <c:pt idx="13">
                  <c:v>0</c:v>
                </c:pt>
                <c:pt idx="14">
                  <c:v>33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9</c:v>
                </c:pt>
                <c:pt idx="21">
                  <c:v>0</c:v>
                </c:pt>
                <c:pt idx="22">
                  <c:v>6</c:v>
                </c:pt>
                <c:pt idx="23">
                  <c:v>33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394</c:v>
                </c:pt>
                <c:pt idx="31">
                  <c:v>1</c:v>
                </c:pt>
                <c:pt idx="32">
                  <c:v>10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22</c:v>
                </c:pt>
                <c:pt idx="50">
                  <c:v>1</c:v>
                </c:pt>
                <c:pt idx="51">
                  <c:v>15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302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39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80</c:v>
                      </c:pt>
                      <c:pt idx="13">
                        <c:v>0</c:v>
                      </c:pt>
                      <c:pt idx="14">
                        <c:v>33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6</c:v>
                      </c:pt>
                      <c:pt idx="23">
                        <c:v>33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394</c:v>
                      </c:pt>
                      <c:pt idx="31">
                        <c:v>1</c:v>
                      </c:pt>
                      <c:pt idx="32">
                        <c:v>10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22</c:v>
                      </c:pt>
                      <c:pt idx="50">
                        <c:v>1</c:v>
                      </c:pt>
                      <c:pt idx="51">
                        <c:v>15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104</c:v>
                      </c:pt>
                      <c:pt idx="1">
                        <c:v>13</c:v>
                      </c:pt>
                      <c:pt idx="2">
                        <c:v>0</c:v>
                      </c:pt>
                      <c:pt idx="3">
                        <c:v>10</c:v>
                      </c:pt>
                      <c:pt idx="4">
                        <c:v>2</c:v>
                      </c:pt>
                      <c:pt idx="5">
                        <c:v>67</c:v>
                      </c:pt>
                      <c:pt idx="6">
                        <c:v>194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137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4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10</c:v>
                      </c:pt>
                      <c:pt idx="50">
                        <c:v>0</c:v>
                      </c:pt>
                      <c:pt idx="51">
                        <c:v>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423</c:v>
                      </c:pt>
                      <c:pt idx="1">
                        <c:v>32</c:v>
                      </c:pt>
                      <c:pt idx="2">
                        <c:v>0</c:v>
                      </c:pt>
                      <c:pt idx="3">
                        <c:v>49</c:v>
                      </c:pt>
                      <c:pt idx="4">
                        <c:v>5</c:v>
                      </c:pt>
                      <c:pt idx="5">
                        <c:v>200</c:v>
                      </c:pt>
                      <c:pt idx="6">
                        <c:v>430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5</c:v>
                      </c:pt>
                      <c:pt idx="12">
                        <c:v>95</c:v>
                      </c:pt>
                      <c:pt idx="13">
                        <c:v>0</c:v>
                      </c:pt>
                      <c:pt idx="14">
                        <c:v>55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17</c:v>
                      </c:pt>
                      <c:pt idx="23">
                        <c:v>35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575</c:v>
                      </c:pt>
                      <c:pt idx="31">
                        <c:v>1</c:v>
                      </c:pt>
                      <c:pt idx="32">
                        <c:v>23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8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32</c:v>
                      </c:pt>
                      <c:pt idx="50">
                        <c:v>1</c:v>
                      </c:pt>
                      <c:pt idx="51">
                        <c:v>21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480" zoomScaleNormal="100" workbookViewId="0">
      <selection activeCell="G2507" sqref="G2507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28.219178082191782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60.208219178082189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27.512328767123286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48.219178082191782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2.7945205479452055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14.684931506849315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20.227397260273971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17.673972602739727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14.580821917808219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72.249315068493146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40.027397260273972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28.084931506849315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26.873972602739727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35.906849315068492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54.079452054794523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11.761643835616438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20.287671232876711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27.767123287671232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25.364383561643837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6.4821917808219176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36.846575342465755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10.005479452054795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31.884931506849316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27.876712328767123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20.545205479452054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15.268493150684931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75.372602739726034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20.432876712328767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44.506849315068493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26.093150684931508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44.087671232876716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34.027397260273972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32.506849315068493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33.279452054794518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18.230136986301371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21.652054794520549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52.56986301369863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11.964383561643835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23.969863013698632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27.621917808219177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15.923287671232877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31.972602739726028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62.194520547945203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23.254794520547946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27.512328767123286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18.635616438356163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38.638356164383559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78.487671232876707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21.38082191780822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26.715068493150685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6.8904109589041092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30.961643835616439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31.12054794520548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44.145205479452052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23.602739726027398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67.797260273972597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19.038356164383561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50.917808219178085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17.906849315068492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24.194520547945206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26.145205479452056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34.441095890410956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31.021917808219179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31.893150684931506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28.764383561643836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49.654794520547945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34.010958904109586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17.265753424657536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23.265753424657536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55.578082191780823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19.36986301369863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17.75068493150685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17.361643835616437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15.142465753424657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24.115068493150684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49.394520547945206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15.252054794520548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13.186301369863013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14.810958904109588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31.375342465753423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24.402739726027399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9.3808219178082197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40.742465753424661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12.863013698630137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21.295890410958904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50.553424657534244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13.33972602739726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16.19178082191781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8.375342465753425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34.010958904109586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33.282191780821918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24.257534246575343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54.901369863013699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58.758904109589039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21.756164383561643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56.268493150684932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15.367123287671232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75.446575342465749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31.063013698630137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40.082191780821915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15.323287671232876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12.863013698630137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11.156164383561643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16.367123287671234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25.641095890410959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79.139726027397259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30.049315068493151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23.915068493150685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35.56712328767123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26.331506849315069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44.912328767123284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9.8958904109589039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31.293150684931508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22.69041095890411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14.484931506849316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18.282191780821918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25.838356164383562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12.449315068493151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26.17808219178082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22.454794520547946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22.454794520547946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22.271232876712329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17.268493150684932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28.136986301369863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9.2273972602739729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62.454794520547942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32.221917808219175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15.586301369863014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15.09041095890411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48.753424657534246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61.465753424657535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12.219178082191782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23.852054794520548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12.863013698630137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14.397260273972602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32.586301369863016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22.520547945205479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24.265753424657536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33.443835616438356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53.906849315068492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33.038356164383565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50.605479452054794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63.216438356164382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29.104109589041094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18.424657534246574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43.441095890410956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18.602739726027398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25.016438356164382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74.219178082191775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22.863013698630137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30.331506849315069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23.493150684931507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20.912328767123288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51.4986301369863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15.95890410958904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14.09041095890411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27.909589041095892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32.063013698630137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47.093150684931508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14.07123287671233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24.553424657534247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48.753424657534246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77.016438356164386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30.098630136986301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56.367123287671234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21.621917808219177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13.830136986301369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49.756164383561647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40.405479452054792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36.504109589041093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21.693150684931506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18.745205479452054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54.939726027397263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32.441095890410956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14.260273972602739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21.87945205479452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16.767123287671232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30.016438356164382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12.854794520547944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54.208219178082189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22.123287671232877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44.734246575342468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44.734246575342468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25.649315068493152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41.147945205479452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50.980821917808221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54.723287671232875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70.147945205479445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17.873972602739727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28.698630136986303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66.027397260273972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12.463013698630137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46.136986301369866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31.290410958904111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53.164383561643838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49.402739726027399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22.495890410958904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22.468493150684932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16.194520547945206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23.145205479452056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15.342465753424657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18.268493150684932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25.542465753424658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22.638356164383563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23.860273972602741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61.523287671232879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34.852054794520548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15.052054794520547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23.860273972602741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29.736986301369864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56.895890410958906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32.142465753424659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30.079452054794519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19.331506849315069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19.063013698630137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22.632876712328766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14.731506849315069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52.547945205479451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31.457534246575342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9.5643835616438349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27.594520547945205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28.468493150684932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34.915068493150685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18.457534246575342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12.46027397260274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13.753424657534246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16.435616438356163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31.194520547945206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24.112328767123287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42.906849315068492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16.016438356164382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11.868493150684932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42.80821917808219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16.706849315068492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14.756164383561643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20.69041095890411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68.515068493150679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29.145205479452056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23.695890410958903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21.764383561643836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3.882191780821918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14.652054794520549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19.098630136986301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24.663013698630138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39.539726027397258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20.63013698630137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16.298630136986301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14.230136986301369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48.547945205479451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16.424657534246574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30.136986301369863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24.575342465753426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17.783561643835615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30.386301369863013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21.487671232876714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24.641095890410959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21.728767123287671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18.158904109589042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18.098630136986301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31.093150684931508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17.328767123287673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27.931506849315067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23.282191780821918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51.528767123287672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22.287671232876711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47.558904109589044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20.471232876712328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10.358904109589041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21.893150684931506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30.304109589041097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27.43013698630137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34.252054794520546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40.010958904109586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14.621917808219179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25.687671232876713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10.463013698630137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8.5890410958904102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61.443835616438356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26.263013698630136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10.657534246575343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15.75068493150685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15.72054794520548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23.597260273972601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30.893150684931506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17.624657534246577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8.6219178082191785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19.238356164383561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8.3369863013698637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26.027397260273972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31.912328767123288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27.30958904109589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24.32054794520548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23.967123287671232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11.572602739726028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27.547945205479451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16.213698630136985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22.19178082191781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47.339726027397262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66.564383561643837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14.742465753424657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18.972602739726028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23.473972602739725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72.589041095890408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30.410958904109588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38.197260273972603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13.835616438356164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64.139726027397259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41.964383561643835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14.706849315068494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22.909589041095892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17.460273972602739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17.600000000000001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48.131506849315066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15.882191780821918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26.536986301369861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35.126027397260273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39.090410958904108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18.608219178082191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22.024657534246575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19.339726027397262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16.712328767123289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26.446575342465753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33.526027397260272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25.43013698630137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13.465753424657533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12.109589041095891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30.813698630136987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13.890410958904109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29.906849315068492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40.435616438356163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28.224657534246575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39.534246575342465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13.586301369863014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63.334246575342469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56.871232876712327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14.865753424657534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13.898630136986302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34.860273972602741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19.797260273972604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35.81095890410959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13.693150684931506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15.298630136986301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18.413698630136988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23.254794520547946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39.915068493150685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64.30410958904109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20.786301369863015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18.205479452054796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21.635616438356163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7.1479452054794521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21.284931506849315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6.506849315068493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54.901369863013699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16.109589041095891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12.646575342465754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16.049315068493151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38.698630136986303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27.660273972602738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21.290410958904111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19.19178082191781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52.221917808219175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10.205479452054794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24.605479452054794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29.542465753424658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37.183561643835617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30.975342465753425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28.863013698630137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14.257534246575343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41.06849315068493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28.282191780821918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22.780821917808218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57.739726027397261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16.745205479452054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32.372602739726027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15.56986301369863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17.772602739726029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19.915068493150685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78.531506849315065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12.416438356164383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12.057534246575342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23.44109589041096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33.649315068493152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38.158904109589038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55.824657534246576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19.545205479452054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16.482191780821918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35.682191780821917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26.230136986301371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18.660273972602738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60.197260273972603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52.56986301369863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7.3671232876712329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70.402739726027391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66.057534246575344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39.369863013698627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58.11780821917808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24.638356164383563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20.972602739726028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22.835616438356166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28.605479452054794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23.367123287671234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56.528767123287672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25.923287671232877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6.6630136986301371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24.449315068493149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42.164383561643838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36.397260273972606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23.241095890410961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38.964383561643835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40.271232876712325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34.06849315068493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23.857534246575341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30.139726027397259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34.153424657534245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33.07123287671233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15.761643835616438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19.493150684931507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37.435616438356163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28.082191780821919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44.646575342465752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29.983561643835618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81.112328767123287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55.221917808219175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11.27945205479452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52.838356164383562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12.695890410958905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59.109589041095887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59.109589041095887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30.635616438356163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64.334246575342462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56.12054794520548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22.202739726027396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72.241095890410961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21.5013698630137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15.704109589041096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29.07123287671233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9.0465753424657542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22.780821917808218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28.082191780821919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18.734246575342464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8.3726027397260268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14.890410958904109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55.30684931506849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18.372602739726027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15.90958904109589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21.471232876712328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28.290410958904111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21.610958904109587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14.389041095890411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21.832876712328765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17.07123287671233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26.82191780821918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29.098630136986301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28.756164383561643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66.057534246575344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50.764383561643832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10.778082191780822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22.657534246575342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21.958904109589042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22.424657534246574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24.780821917808218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7.5232876712328771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46.416438356164385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19.684931506849313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49.901369863013699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19.756164383561643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12.161643835616438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24.852054794520548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39.093150684931508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29.772602739726029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23.786301369863015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24.202739726027396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49.175342465753424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40.024657534246572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65.364383561643834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48.024657534246572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36.673972602739724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25.835616438356166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25.61917808219178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27.183561643835617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46.630136986301373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9.712328767123287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16.019178082191782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14.230136986301369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15.926027397260274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35.547945205479451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16.098630136986301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54.443835616438356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25.693150684931506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18.32054794520548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29.758904109589039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29.758904109589039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23.36986301369863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20.767123287671232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34.197260273972603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10.098630136986301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19.632876712328766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66.38082191780822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24.076712328767123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19.665753424657535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30.931506849315067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16.528767123287672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17.30958904109589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32.715068493150682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25.632876712328766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8.6547945205479451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20.153424657534245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20.358904109589041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65.421917808219177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21.736986301369864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29.06027397260274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30.947945205479453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9.5534246575342472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29.106849315068494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32.073972602739723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25.980821917808218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24.605479452054794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33.983561643835614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60.43287671232877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28.698630136986303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21.926027397260274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58.219178082191782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54.205479452054796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15.528767123287672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20.235616438356164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50.413698630136984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30.767123287671232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29.772602739726029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37.767123287671232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26.158904109589042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34.230136986301368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16.4986301369863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7.9890410958904106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29.567123287671233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5.912328767123288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33.742465753424661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38.402739726027399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7.6739726027397257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34.389041095890413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34.389041095890413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15.997260273972604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9.1972602739726028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35.589041095890408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14.189041095890412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28.734246575342464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34.764383561643832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34.764383561643832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31.372602739726027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36.597260273972601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37.123287671232873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19.75068493150685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44.630136986301373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22.572602739726026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15.38082191780822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14.36986301369863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24.684931506849313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33.61643835616438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27.183561643835617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54.509589041095893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19.378082191780823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64.353424657534248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25.093150684931508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64.706849315068496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19.731506849315068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24.301369863013697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18.241095890410961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23.326027397260273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28.802739726027397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15.745205479452055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29.010958904109589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24.156164383561645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39.410958904109592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77.698630136986296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22.780821917808218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29.082191780821919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23.243835616438357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26.041095890410958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50.221917808219175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29.465753424657535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34.010958904109586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24.268493150684932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16.61917808219178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44.161643835616438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28.252054794520546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64.797260273972597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20.035616438356165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26.673972602739727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31.282191780821918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25.057534246575344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56.219178082191782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23.906849315068492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45.893150684931506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17.487671232876714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13.301369863013699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20.284931506849315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17.331506849315069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25.934246575342467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25.304109589041097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36.797260273972604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60.468493150684928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37.736986301369861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21.671232876712327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22.372602739726027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18.230136986301371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22.649315068493152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24.419178082191781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7.7260273972602738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58.095890410958901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9.536986301369863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24.726027397260275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24.109589041095891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68.989041095890414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20.317808219178083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18.202739726027396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17.389041095890413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26.276712328767122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20.704109589041096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24.838356164383562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20.334246575342465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9.4904109589041088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14.643835616438356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32.517808219178079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22.010958904109589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37.298630136986304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35.356164383561641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30.761643835616439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22.172602739726027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25.254794520547946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8.4520547945205475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23.334246575342465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20.668493150684931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47.583561643835615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16.260273972602739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14.835616438356164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13.378082191780821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22.38082191780822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19.778082191780822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27.312328767123287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30.890410958904109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6.3424657534246576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25.109589041095891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28.005479452054793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77.123287671232873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4.9808219178082194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67.082191780821915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8.2328767123287676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27.660273972602738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78.320547945205476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19.668493150684931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16.386301369863013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16.660273972602738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23.832876712328765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18.172602739726027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12.698630136986301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18.805479452054794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34.917808219178085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19.353424657534248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40.728767123287675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16.295890410958904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27.767123287671232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52.895890410958906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33.649315068493152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20.068493150684933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15.093150684931507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8.0465753424657542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34.476712328767121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43.673972602739724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26.331506849315069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18.526027397260275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83.295890410958904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55.161643835616438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31.693150684931506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14.021917808219179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92.161643835616445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82.279452054794518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82.279452054794518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25.712328767123289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18.205479452054796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57.345205479452055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27.945205479452056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14.265753424657534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21.271232876712329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14.808219178082192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27.284931506849315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36.797260273972604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29.695890410958903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35.471232876712328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24.019178082191782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28.112328767123287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27.767123287671232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58.668493150684931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30.167123287671235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52.284931506849318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36.482191780821921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14.90958904109589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82.279452054794518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24.838356164383562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9.0821917808219172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18.383561643835616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19.764383561643836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82.279452054794518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51.523287671232879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20.67945205479452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41.723287671232875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32.353424657534248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39.69041095890411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24.095890410958905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27.021917808219179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27.052054794520547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80.257534246575347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36.109589041095887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31.265753424657536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17.221917808219178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29.709589041095889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21.953424657534246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25.271232876712329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38.405479452054792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30.830136986301369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31.520547945205479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44.69041095890411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32.695890410958903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72.326027397260276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20.816438356164383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19.021917808219179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21.482191780821918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27.780821917808218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49.756164383561647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52.435616438356163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23.416438356164385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46.945205479452056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39.438356164383563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36.904109589041099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35.049315068493151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10.295890410958904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19.816438356164383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22.076712328767123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7.7972602739726025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49.31232876712329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14.772602739726027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23.684931506849313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17.63013698630137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15.389041095890411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10.06027397260274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16.158904109589042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44.131506849315066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14.443835616438356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14.413698630136986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15.567123287671233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46.164383561643838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49.419178082191777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20.123287671232877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14.46027397260274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66.849315068493155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8.9671232876712335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34.728767123287675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47.786301369863011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18.372602739726027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28.802739726027397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24.704109589041096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47.128767123287673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13.265753424657534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18.575342465753426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42.80821917808219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21.676712328767124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8.043835616438356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17.221917808219178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42.364383561643834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13.241095890410959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15.046575342465754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17.227397260273971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20.616438356164384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31.375342465753423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54.989041095890414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30.649315068493152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6.8657534246575347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19.32054794520548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52.358904109589041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58.180821917808217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20.904109589041095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28.958904109589042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40.090410958904108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37.610958904109587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11.657534246575343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14.435616438356165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19.389041095890413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28.342465753424658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20.115068493150684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39.093150684931508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23.838356164383562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54.0027397260274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19.69041095890411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24.408219178082192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54.180821917808217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16.893150684931506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15.769863013698631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24.197260273972603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36.219178082191782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14.964383561643835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21.893150684931506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54.0027397260274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19.142465753424659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28.657534246575342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19.12876712328767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62.101369863013701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25.049315068493151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17.169863013698631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52.202739726027396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39.178082191780824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30.254794520547946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36.558904109589044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7.9726027397260273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11.846575342465753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13.739726027397261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17.030136986301368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47.821917808219176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29.082191780821919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53.063013698630137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20.336986301369862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64.939726027397256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36.624657534246573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25.712328767123289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53.290410958904111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16.106849315068494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64.958904109589042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13.797260273972602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37.953424657534249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43.263013698630139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23.547945205479451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56.31232876712329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64.419178082191777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53.909589041095892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63.304109589041097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22.660273972602738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44.257534246575339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39.276712328767125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30.553424657534247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12.739726027397261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23.608219178082191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17.07123287671233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37.742465753424661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31.632876712328766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32.394520547945206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16.594520547945205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9.4219178082191775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30.079452054794519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20.169863013698631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36.816438356164383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8.1643835616438363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41.80821917808219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14.246575342465754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27.18904109589041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26.635616438356163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17.895890410958906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78.161643835616445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7.9917808219178079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77.542465753424651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29.156164383561645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28.753424657534246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20.323287671232876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20.38082191780822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21.194520547945206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25.210958904109589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23.271232876712329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30.778082191780822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10.134246575342466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28.739726027397261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30.112328767123287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33.594520547945208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33.4986301369863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15.082191780821917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63.594520547945208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23.252054794520546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21.126027397260273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18.742465753424657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13.564383561643835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60.178082191780824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26.597260273972601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13.052054794520547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17.986301369863014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43.389041095890413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24.035616438356165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49.31232876712329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28.082191780821919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22.684931506849313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6.3342465753424655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34.43287671232877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13.241095890410959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18.06027397260274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6.4438356164383563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19.526027397260275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17.410958904109588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65.37534246575342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42.580821917808223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19.375342465753423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24.671232876712327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19.561643835616437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51.490410958904107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25.602739726027398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22.780821917808218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30.328767123287673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48.397260273972606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40.315068493150683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17.279452054794522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13.082191780821917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67.361643835616434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5.882191780821918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35.643835616438359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24.284931506849315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25.210958904109589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38.30684931506849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88.832876712328769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14.931506849315069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53.180821917808217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30.254794520547946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19.221917808219178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21.80821917808219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42.534246575342465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28.720547945205478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37.178082191780824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9.0328767123287665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32.824657534246576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38.972602739726028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21.235616438356164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14.578082191780823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15.134246575342466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18.32054794520548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22.394520547945206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24.704109589041096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54.665753424657531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23.232876712328768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36.347945205479455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7.4136986301369863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18.972602739726028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20.010958904109589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76.578082191780823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26.290410958904111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7.087671232876712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58.936986301369863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23.101369863013698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24.580821917808219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42.449315068493149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12.802739726027397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14.627397260273973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43.090410958904108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35.452054794520549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53.356164383561641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5.6438356164383565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13.142465753424657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53.356164383561641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23.942465753424656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27.098630136986301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19.156164383561645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59.824657534246576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25.632876712328766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25.632876712328766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62.054794520547944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16.010958904109589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28.613698630136987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12.482191780821918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16.271232876712329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42.534246575342465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34.243835616438353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63.298630136986304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19.460273972602739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23.238356164383561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52.479452054794521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63.591780821917808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28.624657534246577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27.728767123287671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71.331506849315062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16.205479452054796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8.8931506849315074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6.1424657534246574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46.594520547945208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39.369863013698627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25.224657534246575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71.482191780821921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65.93424657534247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19.054794520547944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6.484931506849315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28.769863013698629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25.534246575342465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19.142465753424659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25.07123287671233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22.67945205479452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25.523287671232875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17.487671232876714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34.684931506849317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55.339726027397262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31.82191780821918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22.947945205479453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36.076712328767123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49.115068493150687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26.5013698630137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27.358904109589041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75.835616438356169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7.087671232876712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28.243835616438357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24.638356164383563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35.424657534246577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35.821917808219176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57.295890410958904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57.104109589041094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18.758904109589039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17.449315068493149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25.75068493150685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17.994520547945207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79.331506849315062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38.320547945205476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6.3342465753424655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64.750684931506854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19.347945205479451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45.449315068493149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45.024657534246572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19.265753424657536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18.93972602739726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50.484931506849314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28.216438356164385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83.139726027397259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37.273972602739725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13.832876712328767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32.534246575342465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18.597260273972601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23.92876712328767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46.046575342465751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16.536986301369861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47.789041095890411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24.493150684931507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27.745205479452054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35.161643835616438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9.1013698630136979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32.972602739726028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18.073972602739726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24.027397260273972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39.082191780821915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66.917808219178085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23.098630136986301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25.32054794520548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21.465753424657535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40.084931506849315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14.073972602739726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15.06027397260274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36.912328767123284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25.30958904109589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28.471232876712328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36.578082191780823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29.342465753424658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13.641095890410959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26.284931506849315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30.145205479452056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10.032876712328767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24.967123287671232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7.3260273972602743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32.367123287671234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17.008219178082193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34.013698630136986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34.013698630136986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41.860273972602741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40.471232876712328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25.791780821917808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25.632876712328766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16.460273972602739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23.416438356164385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15.134246575342466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57.205479452054796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57.556164383561644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23.663013698630138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15.821917808219178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43.038356164383565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22.279452054794522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26.435616438356163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47.443835616438356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7.904109589041096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50.345205479452055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34.643835616438359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58.317808219178083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36.210958904109589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7.5287671232876709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31.901369863013699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21.610958904109587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27.328767123287673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14.621917808219179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14.772602739726027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67.501369863013693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24.115068493150684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19.575342465753426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33.128767123287673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8.9397260273972599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46.30958904109589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49.61643835616438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68.69315068493151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17.197260273972603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22.82191780821918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24.698630136986303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58.424657534246577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15.509589041095891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34.019178082191779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58.156164383561645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25.512328767123286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23.041095890410958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58.424657534246577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18.775342465753425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30.805479452054794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58.101369863013701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24.63013698630137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15.663013698630136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46.0027397260274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38.473972602739728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34.416438356164385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32.890410958904113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14.684931506849315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19.926027397260274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37.260273972602739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17.394520547945206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25.460273972602739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29.12054794520548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54.443835616438356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22.427397260273974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14.493150684931507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25.279452054794522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24.156164383561645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18.61917808219178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16.723287671232878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24.608219178082191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25.465753424657535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25.465753424657535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28.054794520547944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34.021917808219179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41.372602739726027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34.764383561643832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62.276712328767125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31.010958904109589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56.695890410958903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38.923287671232877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43.320547945205476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35.758904109589039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14.884931506849314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43.098630136986301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16.783561643835615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68.07671232876713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71.153424657534245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28.720547945205478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62.295890410958904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45.424657534246577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20.63013698630137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30.909589041095892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28.682191780821917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14.139726027397261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29.476712328767125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13.975342465753425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44.550684931506851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29.947945205479453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20.347945205479451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22.345205479452055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22.353424657534248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16.986301369863014</v>
      </c>
      <c r="E1184" s="14" t="str">
        <f t="shared" ca="1" si="36"/>
        <v>ADOLECENTE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25.512328767123286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14.67945205479452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36.564383561643837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12.936986301369863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32.589041095890408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19.315068493150687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9.7150684931506852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33.994520547945207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52.643835616438359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19.484931506849314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39.369863013698627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30.052054794520547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71.150684931506845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9.706849315068494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24.843835616438355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48.421917808219177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18.361643835616437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75.742465753424653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25.068493150684933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23.564383561643837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17.07123287671233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25.306849315068494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29.183561643835617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51.526027397260272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25.424657534246574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56.964383561643835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17.682191780821917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19.145205479452056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29.482191780821918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32.402739726027399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38.013698630136986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20.052054794520547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12.246575342465754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10.991780821917809</v>
      </c>
      <c r="E1218" s="14" t="str">
        <f t="shared" ca="1" si="38"/>
        <v>NIÑO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19.736986301369864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49.276712328767125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14.30958904109589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15.602739726027398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26.909589041095892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22.912328767123288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32.290410958904111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21.460273972602739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46.345205479452055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25.830136986301369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41.641095890410959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24.632876712328766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64.024657534246572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14.331506849315069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19.101369863013698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6.2986301369863016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35.534246575342465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38.005479452054793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19.643835616438356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10.227397260273973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30.18082191780822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33.126027397260273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26.504109589041096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38.446575342465756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15.512328767123288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19.969863013698632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13.682191780821919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44.69041095890411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30.660273972602738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36.408219178082192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50.290410958904111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16.265753424657536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21.142465753424659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44.350684931506848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29.279452054794522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31.531506849315068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28.520547945205479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21.271232876712329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59.257534246575339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63.578082191780823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15.12054794520548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14.591780821917808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32.726027397260275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13.457534246575342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44.542465753424658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31.424657534246574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41.208219178082189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19.583561643835615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27.665753424657535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25.030136986301368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18.783561643835615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38.638356164383559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15.75068493150685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50.290410958904111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62.438356164383563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68.484931506849321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75.150684931506845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19.150684931506849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15.534246575342467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92.189041095890417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25.816438356164383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29.635616438356163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14.698630136986301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57.980821917808221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39.69041095890411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5.1315068493150688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36.219178082191782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12.109589041095891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47.487671232876714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15.871232876712329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13.764383561643836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40.778082191780825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13.493150684931507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6.602739726027397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15.545205479452054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14.72054794520548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34.394520547945206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36.339726027397262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36.920547945205477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50.484931506849314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14.416438356164383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39.684931506849317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54.131506849315066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50.980821917808221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19.764383561643836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15.038356164383561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20.547945205479451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28.81095890410959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41.654794520547945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6.5890410958904111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20.134246575342466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21.312328767123287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16.87123287671233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16.134246575342466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30.252054794520546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55.449315068493149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33.282191780821918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29.835616438356166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48.57260273972603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42.073972602739723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22.465753424657535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11.632876712328768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24.704109589041096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22.578082191780823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30.019178082191782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44.101369863013701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22.002739726027396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21.142465753424659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29.632876712328766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75.553424657534251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49.219178082191782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49.534246575342465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60.424657534246577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7.2547945205479456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25.495890410958904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26.742465753424657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19.238356164383561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48.778082191780825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25.265753424657536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7.087671232876712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40.375342465753427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18.194520547945206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50.438356164383563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25.463013698630139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55.221917808219175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15.364383561643836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17.600000000000001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24.202739726027396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25.75068493150685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51.290410958904111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14.284931506849315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22.706849315068492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15.90958904109589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32.545205479452058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19.293150684931508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19.375342465753423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67.164383561643831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16.545205479452054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15.095890410958905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10.084931506849315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20.156164383561645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23.846575342465755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16.830136986301369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10.904109589041095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52.476712328767121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36.216438356164382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18.638356164383563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33.31232876712329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19.950684931506849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17.542465753424658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20.24931506849315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33.887671232876713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33.887671232876713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17.591780821917808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16.410958904109588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17.287671232876711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44.315068493150683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14.810958904109588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30.136986301369863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10.657534246575343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35.736986301369861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30.06027397260274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15.463013698630137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31.468493150684932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26.87945205479452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26.624657534246577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17.391780821917809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7.397260273972603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19.621917808219177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31.465753424657535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15.12054794520548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31.726027397260275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16.19178082191781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49.013698630136986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18.682191780821917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21.605479452054794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17.887671232876713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14.027397260273972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32.476712328767121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9.9643835616438352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40.821917808219176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13.961643835616439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16.534246575342465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14.383561643835616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41.676712328767124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12.205479452054794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31.408219178082192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16.065753424657533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44.131506849315066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18.145205479452056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5.279452054794521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13.493150684931507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35.457534246575342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9.1342465753424662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18.049315068493151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42.657534246575345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29.758904109589039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22.898630136986302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27.463013698630139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67.9945205479452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8.6821917808219187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34.761643835616439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54.12054794520548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31.12054794520548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24.013698630136986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15.238356164383562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29.758904109589039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36.016438356164386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48.465753424657535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22.789041095890411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32.726027397260275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17.460273972602739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9.3890410958904109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10.575342465753424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12.608219178082193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25.463013698630139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23.002739726027396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17.695890410958903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25.646575342465752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31.827397260273973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12.501369863013698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26.975342465753425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49.375342465753427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30.682191780821917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12.008219178082191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10.898630136986302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26.038356164383561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9.257534246575343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79.208219178082189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54.536986301369865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21.884931506849316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12.980821917808219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24.284931506849315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23.13150684931507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26.550684931506851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16.194520547945206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48.904109589041099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55.150684931506852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15.235616438356164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12.950684931506849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31.243835616438357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60.536986301369865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21.756164383561643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51.252054794520546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33.4986301369863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26.728767123287671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13.701369863013699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17.698630136986303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19.002739726027396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35.780821917808218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19.953424657534246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17.504109589041096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14.326027397260274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15.454794520547946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24.673972602739727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21.216438356164385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36.180821917808217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18.893150684931506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10.841095890410958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14.33972602739726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33.471232876712328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23.213698630136985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34.643835616438359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26.027397260273972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33.553424657534244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18.528767123287672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18.038356164383561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16.257534246575343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21.175342465753424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21.723287671232878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59.260273972602739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15.556164383561644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65.298630136986304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45.473972602739728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17.057534246575344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19.720547945205478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15.35068493150685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13.841095890410958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16.290410958904111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21.117808219178084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7.8410958904109593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58.424657534246577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13.668493150684931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18.531506849315068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37.778082191780825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37.663013698630138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25.901369863013699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15.484931506849316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15.164383561643836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8.5589041095890419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20.936986301369863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73.016438356164386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41.063013698630137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57.956164383561642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46.613698630136987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7.2904109589041095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14.769863013698631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40.898630136986299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12.838356164383562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14.109589041095891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47.583561643835615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18.764383561643836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61.413698630136984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10.268493150684931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13.873972602739727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13.873972602739727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15.32054794520548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22.427397260273974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43.136986301369866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12.66027397260274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37.424657534246577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12.306849315068494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16.205479452054796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13.230136986301369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30.331506849315069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17.076712328767123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6.0931506849315067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29.156164383561645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18.701369863013699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15.402739726027397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14.084931506849315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26.676712328767124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33.898630136986299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20.63013698630137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35.279452054794518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77.972602739726028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37.123287671232873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56.742465753424661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51.646575342465752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15.326027397260274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58.509589041095893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12.783561643835617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13.476712328767123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29.446575342465753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38.676712328767124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13.605479452054794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12.671232876712329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32.506849315068493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25.975342465753425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61.964383561643835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45.926027397260277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13.473972602739726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15.33972602739726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26.331506849315069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19.002739726027396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43.065753424657537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24.323287671232876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14.758904109589041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35.42739726027397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15.024657534246575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40.449315068493149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33.345205479452055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13.972602739726028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31.706849315068492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15.087671232876712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14.986301369863014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16.117808219178084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16.24931506849315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17.356164383561644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10.821917808219178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67.972602739726028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31.758904109589039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22.30958904109589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31.213698630136985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14.66027397260274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60.213698630136989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14.780821917808218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31.298630136986301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26.038356164383561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45.536986301369865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29.449315068493149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17.575342465753426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33.512328767123286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80.257534246575347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16.539726027397261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20.665753424657535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17.613698630136987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28.958904109589042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16.978082191780821</v>
      </c>
      <c r="E1602" s="14" t="str">
        <f t="shared" ca="1" si="50"/>
        <v>ADOLECENTE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53.356164383561641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52.128767123287673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52.468493150684928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18.161643835616438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26.38082191780822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26.583561643835615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36.249315068493154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13.624657534246575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44.920547945205477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12.832876712328767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16.306849315068494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16.912328767123288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24.235616438356164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16.317808219178083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14.427397260273972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14.586301369863014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5.9643835616438352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28.452054794520549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13.435616438356165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68.989041095890414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29.18904109589041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27.528767123287672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6.4876712328767123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15.526027397260274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46.260273972602739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14.501369863013698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14.545205479452054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16.830136986301369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17.61917808219178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13.347945205479451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15.109589041095891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3.8547945205479452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10.778082191780822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49.31232876712329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17.06027397260274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23.632876712328766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18.457534246575342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21.704109589041096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17.600000000000001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32.161643835616438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14.230136986301369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34.909589041095892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62.969863013698628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0.64109589041095894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19.805479452054794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17.673972602739727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14.545205479452054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27.536986301369861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26.701369863013699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41.912328767123284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22.345205479452055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28.284931506849315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17.408219178082192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21.550684931506851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15.638356164383561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19.794520547945204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6.4904109589041097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18.079452054794519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7.7945205479452051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17.123287671232877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18.857534246575341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25.660273972602738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15.63013698630137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30.953424657534246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19.317808219178083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32.769863013698632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14.03013698630137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31.312328767123287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24.843835616438355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68.030136986301372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19.038356164383561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19.578082191780823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15.520547945205479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41.043835616438358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25.786301369863015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23.065753424657533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24.594520547945205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7.4109589041095889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14.147945205479452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35.635616438356166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15.564383561643835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43.471232876712328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37.550684931506851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26.778082191780822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12.512328767123288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13.832876712328767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47.449315068493149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30.336986301369862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15.273972602739725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53.715068493150682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25.663013698630138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25.506849315068493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25.506849315068493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19.435616438356163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36.564383561643837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3.9835616438356163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16.698630136986303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25.197260273972603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28.156164383561645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47.167123287671231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14.139726027397261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13.367123287671232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15.717808219178082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13.789041095890411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10.890410958904109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51.252054794520546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24.712328767123289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44.769863013698632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37.939726027397263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26.419178082191781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35.043835616438358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37.153424657534245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20.635616438356163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33.93150684931507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19.471232876712328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47.076712328767123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30.164383561643834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22.673972602739727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24.065753424657533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30.164383561643834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38.452054794520549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22.019178082191782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30.136986301369863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30.953424657534246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80.413698630136992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34.232876712328768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21.046575342465754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16.175342465753424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11.27945205479452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44.484931506849314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32.769863013698632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14.931506849315069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13.243835616438357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13.378082191780821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31.263013698630136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25.827397260273973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34.56986301369863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16.257534246575343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19.238356164383561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18.490410958904111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19.704109589041096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42.980821917808221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66.501369863013693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14.580821917808219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15.797260273972602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46.646575342465752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6.0027397260273974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12.243835616438357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32.575342465753423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13.824657534246576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24.698630136986303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15.109589041095891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28.523287671232875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32.249315068493154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29.93972602739726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6.8657534246575347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25.964383561643835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41.926027397260277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31.805479452054794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26.301369863013697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12.945205479452055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30.273972602739725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15.435616438356165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25.049315068493151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19.4986301369863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49.926027397260277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10.745205479452055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22.468493150684932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26.279452054794522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30.43013698630137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47.323287671232876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12.698630136986301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18.457534246575342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29.268493150684932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63.56712328767123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63.56712328767123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21.56986301369863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21.367123287671234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28.246575342465754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54.684931506849317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23.649315068493152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26.301369863013697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27.002739726027396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26.010958904109589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26.484931506849314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30.383561643835616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12.463013698630137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30.293150684931508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58.663013698630138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29.484931506849314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47.128767123287673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31.852054794520548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32.641095890410959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19.008219178082193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24.235616438356164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28.18082191780822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49.476712328767121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28.553424657534247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17.394520547945206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32.638356164383559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16.832876712328765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22.460273972602739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27.32054794520548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25.589041095890412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63.342465753424655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16.632876712328766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19.561643835616437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22.435616438356163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51.613698630136987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15.756164383561643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12.473972602739726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13.178082191780822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28.290410958904111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6.9178082191780819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24.947945205479453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40.37808219178082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42.986301369863014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41.665753424657531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33.200000000000003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32.164383561643838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14.956164383561644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25.997260273972604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22.021917808219179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14.452054794520548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32.638356164383559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14.575342465753424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12.506849315068493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19.235616438356164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25.720547945205478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12.893150684931507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47.065753424657537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14.75068493150685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15.227397260273973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24.405479452054795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40.295890410958904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27.797260273972604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13.394520547945206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20.578082191780823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32.758904109589039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19.547945205479451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31.687671232876713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18.353424657534248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17.465753424657535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58.512328767123286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13.413698630136986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29.24931506849315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53.0027397260274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85.093150684931501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16.443835616438356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25.665753424657535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25.306849315068494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27.30958904109589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17.797260273972604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8.9397260273972599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27.438356164383563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7.375342465753425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26.967123287671232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35.021917808219179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26.635616438356163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15.342465753424657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25.506849315068493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55.739726027397261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32.331506849315069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9.7616438356164377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54.895890410958906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7.4438356164383563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24.454794520547946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21.975342465753425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30.482191780821918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30.556164383561644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25.465753424657535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37.38356164383562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58.495890410958907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35.720547945205482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14.35068493150685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66.843835616438355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15.53972602739726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67.93150684931507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67.93150684931507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20.326027397260273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7.5342465753424657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37.405479452054792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34.304109589041097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28.63013698630137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42.013698630136986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14.986301369863014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54.326027397260276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23.720547945205478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39.082191780821915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23.504109589041096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46.397260273972606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15.397260273972602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27.627397260273973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11.235616438356164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28.350684931506848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14.213698630136987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15.926027397260274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16.101369863013698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24.961643835616439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24.350684931506848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34.926027397260277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31.931506849315067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24.994520547945207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21.657534246575342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21.312328767123287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15.372602739726027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25.652054794520549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14.769863013698631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59.224657534246575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41.731506849315068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15.235616438356164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18.435616438356163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21.224657534246575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20.572602739726026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35.536986301369865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10.509589041095891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31.531506849315068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73.797260273972597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23.378082191780823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73.797260273972597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31.235616438356164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27.87123287671233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57.484931506849314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38.317808219178083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53.084931506849315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44.684931506849317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67.939726027397256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34.668493150684931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63.980821917808221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7.043835616438356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15.224657534246575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41.238356164383561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65.975342465753428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13.975342465753425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13.531506849315068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13.643835616438356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30.602739726027398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21.241095890410961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16.372602739726027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61.915068493150685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25.646575342465752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17.515068493150686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67.939726027397256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18.235616438356164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40.578082191780823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13.753424657534246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26.024657534246575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17.306849315068494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17.542465753424658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20.136986301369863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43.11780821917808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32.279452054794518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38.553424657534244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7.6493150684931503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16.610958904109587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17.676712328767124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59.265753424657532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35.476712328767121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39.717808219178082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50.07123287671233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24.413698630136988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52.539726027397258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44.701369863013696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33.663013698630138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17.545205479452054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37.112328767123287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13.46027397260274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60.720547945205482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19.56986301369863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3.4493150684931506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49.479452054794521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15.980821917808219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14.24931506849315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12.695890410958905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47.88219178082192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6.6712328767123283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15.282191780821918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13.402739726027397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46.260273972602739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16.372602739726027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19.624657534246577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6.7232876712328764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16.813698630136987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20.361643835616437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40.473972602739728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68.265753424657532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38.284931506849318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8.3643835616438356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31.715068493150685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20.657534246575342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22.101369863013698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33.893150684931506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35.80821917808219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43.898630136986299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44.723287671232875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67.602739726027394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43.268493150684932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33.301369863013697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12.56986301369863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20.021917808219179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33.846575342465755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23.602739726027398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26.109589041095891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55.57260273972603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52.375342465753427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22.991780821917807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26.019178082191782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55.038356164383565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23.526027397260275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31.284931506849315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25.032876712328768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31.041095890410958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34.087671232876716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24.126027397260273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63.476712328767121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6.2767123287671236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15.917808219178083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11.893150684931507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14.457534246575342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12.273972602739725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47.923287671232877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5.1452054794520548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63.791780821917811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17.150684931506849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22.827397260273973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10.846575342465753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32.945205479452056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25.980821917808218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34.43013698630137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24.986301369863014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29.38082191780822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13.53972602739726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38.876712328767127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10.334246575342465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7.1863013698630134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14.734246575342466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14.210958904109589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31.635616438356163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27.734246575342464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21.515068493150686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53.241095890410961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38.936986301369863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12.942465753424658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7.3123287671232875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18.073972602739726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8.9424657534246581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63.56986301369863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69.221917808219175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57.112328767123287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40.69041095890411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31.687671232876713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29.509589041095889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12.93972602739726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21.723287671232878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30.410958904109588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17.394520547945206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14.364383561643836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14.235616438356164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33.38356164383562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18.539726027397261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18.421917808219177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25.328767123287673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30.136986301369863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12.438356164383562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35.558904109589044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41.227397260273975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37.197260273972603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6.5232876712328771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16.287671232876711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30.468493150684932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22.287671232876711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16.5013698630137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14.70958904109589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14.24931506849315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21.126027397260273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47.479452054794521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8.7890410958904113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15.753424657534246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54.775342465753425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13.706849315068494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36.720547945205482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50.934246575342463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21.375342465753423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40.227397260273975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33.402739726027399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21.243835616438357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22.260273972602739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39.345205479452055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19.452054794520549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39.956164383561642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14.35068493150685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25.465753424657535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29.13150684931507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38.139726027397259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26.150684931506849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26.416438356164385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40.095890410958901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16.016438356164382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9.213698630136987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14.441095890410958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29.260273972602739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18.745205479452054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17.408219178082192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21.638356164383563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15.263013698630138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13.238356164383562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42.178082191780824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36.673972602739724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25.027397260273972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30.953424657534246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5.3643835616438356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18.882191780821916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65.608219178082194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20.279452054794522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13.668493150684931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11.452054794520548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13.775342465753425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65.07123287671233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20.736986301369864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27.794520547945204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53.482191780821921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10.791780821917808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13.852054794520548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9.367123287671232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36.150684931506852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22.676712328767124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24.463013698630139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27.857534246575341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29.386301369863013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17.531506849315068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22.350684931506848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30.55890410958904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46.676712328767124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8.375342465753425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32.769863013698632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31.013698630136986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32.213698630136989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17.073972602739726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12.36986301369863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24.408219178082192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18.542465753424658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28.953424657534246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36.216438356164382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23.136986301369863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17.676712328767124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21.134246575342466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19.019178082191782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79.68767123287671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54.328767123287669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48.561643835616437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6.117808219178082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18.884931506849316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27.252054794520546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24.049315068493151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36.024657534246572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11.624657534246575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7.9616438356164387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17.293150684931508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15.602739726027398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24.13150684931507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33.38356164383562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17.471232876712328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18.021917808219179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24.92876712328767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11.454794520547946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30.953424657534246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49.394520547945206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54.38082191780822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13.161643835616438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20.509589041095889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45.295890410958904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19.402739726027399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21.041095890410958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29.556164383561644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31.232876712328768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40.912328767123284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33.679452054794524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27.073972602739726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27.852054794520548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36.597260273972601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15.868493150684932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39.090410958904108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24.271232876712329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43.528767123287672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29.356164383561644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19.375342465753423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54.265753424657532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7.5178082191780824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18.600000000000001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18.150684931506849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14.454794520547946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6.2246575342465755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13.454794520547946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16.468493150684932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14.098630136986301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24.268493150684932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16.967123287671232</v>
      </c>
      <c r="E2205" s="14" t="str">
        <f t="shared" ca="1" si="68"/>
        <v>ADOLECENTE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19.673972602739727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20.227397260273971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15.769863013698631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35.539726027397258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22.698630136986303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26.698630136986303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22.515068493150686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36.917808219178085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14.53972602739726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31.043835616438358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26.416438356164385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17.964383561643835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52.805479452054797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15.252054794520548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24.378082191780823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7.9698630136986299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22.484931506849314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33.884931506849313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22.67945205479452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34.142465753424659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36.024657534246572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30.835616438356166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30.835616438356166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28.295890410958904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49.87945205479452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32.287671232876711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79.528767123287665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14.134246575342466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31.564383561643837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39.898630136986299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17.550684931506851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49.449315068493149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49.449315068493149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21.608219178082191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26.19178082191781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10.463013698630137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12.175342465753424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13.857534246575343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49.558904109589044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31.684931506849313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9.0849315068493155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22.589041095890412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86.835616438356169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20.169863013698631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20.216438356164385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20.115068493150684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15.304109589041095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42.769863013698632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45.12054794520548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35.353424657534248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18.835616438356166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15.712328767123287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28.978082191780821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44.345205479452055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22.534246575342465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17.263013698630136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16.936986301369863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19.460273972602739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22.082191780821919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20.517808219178082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15.372602739726027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32.202739726027396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14.257534246575343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8.9287671232876704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40.353424657534248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14.775342465753425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18.005479452054793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30.257534246575343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66.389041095890406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46.027397260273972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14.126027397260273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46.950684931506849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66.865753424657541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19.931506849315067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33.860273972602741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21.964383561643835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25.282191780821918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26.641095890410959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15.260273972602739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34.838356164383562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27.210958904109589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53.213698630136989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14.813698630136987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22.438356164383563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44.564383561643837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22.610958904109587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14.621917808219179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68.115068493150687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25.887671232876713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16.865753424657534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17.536986301369861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16.032876712328768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14.945205479452055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18.24931506849315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51.676712328767124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33.88219178082192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18.375342465753423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14.452054794520548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70.454794520547949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24.550684931506851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12.024657534246575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69.745205479452054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7.2575342465753421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17.87123287671233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41.180821917808217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19.397260273972602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21.246575342465754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26.104109589041094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25.095890410958905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26.986301369863014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17.219178082191782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18.512328767123286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32.095890410958901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24.890410958904109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19.972602739726028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19.972602739726028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23.632876712328766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35.082191780821915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62.0027397260274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47.479452054794521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14.652054794520549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16.093150684931508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43.726027397260275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41.909589041095892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63.632876712328766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46.558904109589044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46.397260273972606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10.95890410958904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23.139726027397259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24.356164383561644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19.87945205479452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26.668493150684931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50.942465753424656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28.832876712328765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25.69041095890411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31.786301369863015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63.830136986301369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22.134246575342466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25.643835616438356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12.454794520547946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38.682191780821917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54.347945205479455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17.449315068493149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76.950684931506856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20.536986301369861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25.594520547945205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26.969863013698632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48.397260273972606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23.046575342465754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34.493150684931507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18.720547945205478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40.008219178082193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47.786301369863011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13.534246575342467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3.021917808219178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19.542465753424658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17.487671232876714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17.4986301369863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13.12054794520548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12.942465753424658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34.087671232876716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61.580821917808223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30.972602739726028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68.641095890410952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26.279452054794522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38.057534246575344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17.358904109589041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22.860273972602741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10.186301369863013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25.252054794520546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39.745205479452054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23.745205479452054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26.553424657534247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22.761643835616439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14.117808219178082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20.75068493150685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14.358904109589041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16.4986301369863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41.88219178082192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31.156164383561645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17.235616438356164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13.473972602739726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10.542465753424658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46.224657534246575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19.142465753424659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22.742465753424657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26.232876712328768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19.397260273972602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19.046575342465754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11.109589041095891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22.56986301369863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22.56986301369863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25.547945205479451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25.087671232876712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20.783561643835615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26.002739726027396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34.413698630136984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19.610958904109587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41.446575342465756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66.419178082191777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48.30684931506849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42.830136986301369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58.443835616438356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51.416438356164385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9.706849315068494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6.0246575342465754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23.260273972602739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7.4712328767123291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51.295890410958904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39.961643835616435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33.175342465753424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37.821917808219176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24.87945205479452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27.419178082191781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35.901369863013699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22.789041095890411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63.723287671232875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63.723287671232875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29.931506849315067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25.87123287671233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22.293150684931508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10.364383561643836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12.964383561643835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7.8575342465753426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22.589041095890412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63.38082191780822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26.545205479452054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28.75068493150685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19.227397260273971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20.893150684931506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34.449315068493149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13.978082191780821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18.361643835616437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13.282191780821918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20.539726027397261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38.553424657534244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13.175342465753424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18.150684931506849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19.56986301369863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20.12876712328767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31.764383561643836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39.452054794520549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58.512328767123286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46.315068493150683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24.67945205479452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68.07671232876713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23.19178082191781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23.063013698630137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40.958904109589042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25.958904109589042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65.408219178082192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25.438356164383563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50.739726027397261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23.147945205479452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7.6684931506849319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23.893150684931506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24.553424657534247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30.635616438356163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52.56986301369863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42.750684931506846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34.449315068493149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68.260273972602747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22.213698630136985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22.909589041095892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14.021917808219179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11.964383561643835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59.950684931506849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32.745205479452054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5.6794520547945204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21.216438356164385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44.008219178082193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15.03013698630137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57.131506849315066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69.895890410958899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24.331506849315069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29.632876712328766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19.32054794520548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10.802739726027397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13.498630136986302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12.227397260273973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40.402739726027399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12.923287671232877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2.9863013698630136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7.0575342465753428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33.016438356164386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32.12054794520548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28.361643835616437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27.597260273972601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21.635616438356163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11.715068493150685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25.145205479452056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21.950684931506849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25.69041095890411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42.542465753424658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19.547945205479451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17.5013698630137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60.052054794520551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38.56986301369863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17.745205479452054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 t="str">
        <f t="shared" si="80"/>
        <v/>
      </c>
      <c r="C2508" s="12"/>
      <c r="D2508" s="13">
        <f ca="1">(TODAY()-PACIENTE[[#This Row],[FECHA. DE NACIMIENTO]])/365</f>
        <v>125.96164383561644</v>
      </c>
      <c r="E2508" s="14" t="str">
        <f t="shared" ca="1" si="78"/>
        <v>TERCERA EDAD</v>
      </c>
      <c r="F2508" s="14"/>
    </row>
    <row r="2509" spans="1:7" x14ac:dyDescent="0.25">
      <c r="A2509" s="84" t="str">
        <f t="shared" si="80"/>
        <v/>
      </c>
      <c r="C2509" s="12"/>
      <c r="D2509" s="13">
        <f ca="1">(TODAY()-PACIENTE[[#This Row],[FECHA. DE NACIMIENTO]])/365</f>
        <v>125.96164383561644</v>
      </c>
      <c r="E2509" s="14" t="str">
        <f t="shared" ca="1" si="78"/>
        <v>TERCERA EDAD</v>
      </c>
      <c r="F2509" s="14"/>
    </row>
    <row r="2510" spans="1:7" x14ac:dyDescent="0.25">
      <c r="A2510" s="84" t="str">
        <f t="shared" si="80"/>
        <v/>
      </c>
      <c r="C2510" s="12"/>
      <c r="D2510" s="13">
        <f ca="1">(TODAY()-PACIENTE[[#This Row],[FECHA. DE NACIMIENTO]])/365</f>
        <v>125.96164383561644</v>
      </c>
      <c r="E2510" s="14" t="str">
        <f t="shared" ca="1" si="78"/>
        <v>TERCERA EDAD</v>
      </c>
      <c r="F2510" s="14"/>
    </row>
    <row r="2511" spans="1:7" x14ac:dyDescent="0.25">
      <c r="A2511" s="84" t="str">
        <f t="shared" si="80"/>
        <v/>
      </c>
      <c r="C2511" s="12"/>
      <c r="D2511" s="13">
        <f ca="1">(TODAY()-PACIENTE[[#This Row],[FECHA. DE NACIMIENTO]])/365</f>
        <v>125.96164383561644</v>
      </c>
      <c r="E2511" s="14" t="str">
        <f t="shared" ca="1" si="78"/>
        <v>TERCERA EDAD</v>
      </c>
      <c r="F2511" s="14"/>
    </row>
    <row r="2512" spans="1:7" x14ac:dyDescent="0.25">
      <c r="A2512" s="84" t="str">
        <f t="shared" si="80"/>
        <v/>
      </c>
      <c r="C2512" s="12"/>
      <c r="D2512" s="13">
        <f ca="1">(TODAY()-PACIENTE[[#This Row],[FECHA. DE NACIMIENTO]])/365</f>
        <v>125.96164383561644</v>
      </c>
      <c r="E2512" s="14" t="str">
        <f t="shared" ca="1" si="78"/>
        <v>TERCERA EDAD</v>
      </c>
      <c r="F2512" s="14"/>
    </row>
    <row r="2513" spans="1:6" x14ac:dyDescent="0.25">
      <c r="A2513" s="84" t="str">
        <f t="shared" si="80"/>
        <v/>
      </c>
      <c r="C2513" s="12"/>
      <c r="D2513" s="13">
        <f ca="1">(TODAY()-PACIENTE[[#This Row],[FECHA. DE NACIMIENTO]])/365</f>
        <v>125.96164383561644</v>
      </c>
      <c r="E2513" s="14" t="str">
        <f t="shared" ca="1" si="78"/>
        <v>TERCERA EDAD</v>
      </c>
      <c r="F2513" s="14"/>
    </row>
    <row r="2514" spans="1:6" x14ac:dyDescent="0.25">
      <c r="A2514" s="84" t="str">
        <f t="shared" si="80"/>
        <v/>
      </c>
      <c r="C2514" s="12"/>
      <c r="D2514" s="13">
        <f ca="1">(TODAY()-PACIENTE[[#This Row],[FECHA. DE NACIMIENTO]])/365</f>
        <v>125.96164383561644</v>
      </c>
      <c r="E2514" s="14" t="str">
        <f t="shared" ca="1" si="78"/>
        <v>TERCERA EDAD</v>
      </c>
      <c r="F2514" s="14"/>
    </row>
    <row r="2515" spans="1:6" x14ac:dyDescent="0.25">
      <c r="A2515" s="84" t="str">
        <f t="shared" si="80"/>
        <v/>
      </c>
      <c r="C2515" s="12"/>
      <c r="D2515" s="13">
        <f ca="1">(TODAY()-PACIENTE[[#This Row],[FECHA. DE NACIMIENTO]])/365</f>
        <v>125.96164383561644</v>
      </c>
      <c r="E2515" s="14" t="str">
        <f t="shared" ca="1" si="78"/>
        <v>TERCERA EDAD</v>
      </c>
      <c r="F2515" s="14"/>
    </row>
    <row r="2516" spans="1:6" x14ac:dyDescent="0.25">
      <c r="A2516" s="84" t="str">
        <f t="shared" si="80"/>
        <v/>
      </c>
      <c r="C2516" s="12"/>
      <c r="D2516" s="13">
        <f ca="1">(TODAY()-PACIENTE[[#This Row],[FECHA. DE NACIMIENTO]])/365</f>
        <v>125.96164383561644</v>
      </c>
      <c r="E2516" s="14" t="str">
        <f t="shared" ca="1" si="78"/>
        <v>TERCERA EDAD</v>
      </c>
      <c r="F2516" s="14"/>
    </row>
    <row r="2517" spans="1:6" x14ac:dyDescent="0.25">
      <c r="A2517" s="84" t="str">
        <f t="shared" si="80"/>
        <v/>
      </c>
      <c r="C2517" s="12"/>
      <c r="D2517" s="13">
        <f ca="1">(TODAY()-PACIENTE[[#This Row],[FECHA. DE NACIMIENTO]])/365</f>
        <v>125.96164383561644</v>
      </c>
      <c r="E2517" s="14" t="str">
        <f t="shared" ca="1" si="78"/>
        <v>TERCERA EDAD</v>
      </c>
      <c r="F2517" s="14"/>
    </row>
    <row r="2518" spans="1:6" x14ac:dyDescent="0.25">
      <c r="A2518" s="84" t="str">
        <f t="shared" si="80"/>
        <v/>
      </c>
      <c r="C2518" s="12"/>
      <c r="D2518" s="13">
        <f ca="1">(TODAY()-PACIENTE[[#This Row],[FECHA. DE NACIMIENTO]])/365</f>
        <v>125.96164383561644</v>
      </c>
      <c r="E2518" s="14" t="str">
        <f t="shared" ca="1" si="78"/>
        <v>TERCERA EDAD</v>
      </c>
      <c r="F2518" s="14"/>
    </row>
    <row r="2519" spans="1:6" x14ac:dyDescent="0.25">
      <c r="A2519" s="84" t="str">
        <f t="shared" si="80"/>
        <v/>
      </c>
      <c r="C2519" s="12"/>
      <c r="D2519" s="13">
        <f ca="1">(TODAY()-PACIENTE[[#This Row],[FECHA. DE NACIMIENTO]])/365</f>
        <v>125.96164383561644</v>
      </c>
      <c r="E2519" s="14" t="str">
        <f t="shared" ca="1" si="78"/>
        <v>TERCERA EDAD</v>
      </c>
      <c r="F2519" s="14"/>
    </row>
    <row r="2520" spans="1:6" x14ac:dyDescent="0.25">
      <c r="A2520" s="84" t="str">
        <f t="shared" si="80"/>
        <v/>
      </c>
      <c r="C2520" s="12"/>
      <c r="D2520" s="13">
        <f ca="1">(TODAY()-PACIENTE[[#This Row],[FECHA. DE NACIMIENTO]])/365</f>
        <v>125.96164383561644</v>
      </c>
      <c r="E2520" s="14" t="str">
        <f t="shared" ca="1" si="78"/>
        <v>TERCERA EDAD</v>
      </c>
      <c r="F2520" s="14"/>
    </row>
    <row r="2521" spans="1:6" x14ac:dyDescent="0.25">
      <c r="A2521" s="84" t="str">
        <f t="shared" si="80"/>
        <v/>
      </c>
      <c r="C2521" s="12"/>
      <c r="D2521" s="13">
        <f ca="1">(TODAY()-PACIENTE[[#This Row],[FECHA. DE NACIMIENTO]])/365</f>
        <v>125.96164383561644</v>
      </c>
      <c r="E2521" s="14" t="str">
        <f t="shared" ca="1" si="78"/>
        <v>TERCERA EDAD</v>
      </c>
      <c r="F2521" s="14"/>
    </row>
    <row r="2522" spans="1:6" x14ac:dyDescent="0.25">
      <c r="A2522" s="84" t="str">
        <f t="shared" si="80"/>
        <v/>
      </c>
      <c r="C2522" s="12"/>
      <c r="D2522" s="13">
        <f ca="1">(TODAY()-PACIENTE[[#This Row],[FECHA. DE NACIMIENTO]])/365</f>
        <v>125.96164383561644</v>
      </c>
      <c r="E2522" s="14" t="str">
        <f t="shared" ca="1" si="78"/>
        <v>TERCERA EDAD</v>
      </c>
      <c r="F2522" s="14"/>
    </row>
    <row r="2523" spans="1:6" x14ac:dyDescent="0.25">
      <c r="A2523" s="84" t="str">
        <f t="shared" si="80"/>
        <v/>
      </c>
      <c r="C2523" s="12"/>
      <c r="D2523" s="13">
        <f ca="1">(TODAY()-PACIENTE[[#This Row],[FECHA. DE NACIMIENTO]])/365</f>
        <v>125.96164383561644</v>
      </c>
      <c r="E2523" s="14" t="str">
        <f t="shared" ca="1" si="78"/>
        <v>TERCERA EDAD</v>
      </c>
      <c r="F2523" s="14"/>
    </row>
    <row r="2524" spans="1:6" x14ac:dyDescent="0.25">
      <c r="A2524" s="84" t="str">
        <f t="shared" si="80"/>
        <v/>
      </c>
      <c r="C2524" s="12"/>
      <c r="D2524" s="13">
        <f ca="1">(TODAY()-PACIENTE[[#This Row],[FECHA. DE NACIMIENTO]])/365</f>
        <v>125.96164383561644</v>
      </c>
      <c r="E2524" s="14" t="str">
        <f t="shared" ca="1" si="78"/>
        <v>TERCERA EDAD</v>
      </c>
      <c r="F2524" s="14"/>
    </row>
    <row r="2525" spans="1:6" x14ac:dyDescent="0.25">
      <c r="A2525" s="84" t="str">
        <f t="shared" si="80"/>
        <v/>
      </c>
      <c r="C2525" s="12"/>
      <c r="D2525" s="13">
        <f ca="1">(TODAY()-PACIENTE[[#This Row],[FECHA. DE NACIMIENTO]])/365</f>
        <v>125.96164383561644</v>
      </c>
      <c r="E2525" s="14" t="str">
        <f t="shared" ca="1" si="78"/>
        <v>TERCERA EDAD</v>
      </c>
      <c r="F2525" s="14"/>
    </row>
    <row r="2526" spans="1:6" x14ac:dyDescent="0.25">
      <c r="A2526" s="84" t="str">
        <f t="shared" si="80"/>
        <v/>
      </c>
      <c r="C2526" s="12"/>
      <c r="D2526" s="13">
        <f ca="1">(TODAY()-PACIENTE[[#This Row],[FECHA. DE NACIMIENTO]])/365</f>
        <v>125.96164383561644</v>
      </c>
      <c r="E2526" s="14" t="str">
        <f t="shared" ca="1" si="78"/>
        <v>TERCERA EDAD</v>
      </c>
      <c r="F2526" s="14"/>
    </row>
    <row r="2527" spans="1:6" x14ac:dyDescent="0.25">
      <c r="A2527" s="84" t="str">
        <f t="shared" si="80"/>
        <v/>
      </c>
      <c r="C2527" s="12"/>
      <c r="D2527" s="13">
        <f ca="1">(TODAY()-PACIENTE[[#This Row],[FECHA. DE NACIMIENTO]])/365</f>
        <v>125.96164383561644</v>
      </c>
      <c r="E2527" s="14" t="str">
        <f t="shared" ca="1" si="78"/>
        <v>TERCERA EDAD</v>
      </c>
      <c r="F2527" s="14"/>
    </row>
    <row r="2528" spans="1:6" x14ac:dyDescent="0.25">
      <c r="A2528" s="84" t="str">
        <f t="shared" si="80"/>
        <v/>
      </c>
      <c r="C2528" s="12"/>
      <c r="D2528" s="13">
        <f ca="1">(TODAY()-PACIENTE[[#This Row],[FECHA. DE NACIMIENTO]])/365</f>
        <v>125.96164383561644</v>
      </c>
      <c r="E2528" s="14" t="str">
        <f t="shared" ca="1" si="78"/>
        <v>TERCERA EDAD</v>
      </c>
      <c r="F2528" s="14"/>
    </row>
    <row r="2529" spans="1:6" x14ac:dyDescent="0.25">
      <c r="A2529" s="84" t="str">
        <f t="shared" si="80"/>
        <v/>
      </c>
      <c r="C2529" s="12"/>
      <c r="D2529" s="13">
        <f ca="1">(TODAY()-PACIENTE[[#This Row],[FECHA. DE NACIMIENTO]])/365</f>
        <v>125.96164383561644</v>
      </c>
      <c r="E2529" s="14" t="str">
        <f t="shared" ca="1" si="78"/>
        <v>TERCERA EDAD</v>
      </c>
      <c r="F2529" s="14"/>
    </row>
    <row r="2530" spans="1:6" x14ac:dyDescent="0.25">
      <c r="A2530" s="84" t="str">
        <f t="shared" si="80"/>
        <v/>
      </c>
      <c r="C2530" s="12"/>
      <c r="D2530" s="13">
        <f ca="1">(TODAY()-PACIENTE[[#This Row],[FECHA. DE NACIMIENTO]])/365</f>
        <v>125.96164383561644</v>
      </c>
      <c r="E2530" s="14" t="str">
        <f t="shared" ca="1" si="78"/>
        <v>TERCERA EDAD</v>
      </c>
      <c r="F2530" s="14"/>
    </row>
    <row r="2531" spans="1:6" x14ac:dyDescent="0.25">
      <c r="A2531" s="84" t="str">
        <f t="shared" si="80"/>
        <v/>
      </c>
      <c r="C2531" s="12"/>
      <c r="D2531" s="13">
        <f ca="1">(TODAY()-PACIENTE[[#This Row],[FECHA. DE NACIMIENTO]])/365</f>
        <v>125.96164383561644</v>
      </c>
      <c r="E2531" s="14" t="str">
        <f t="shared" ca="1" si="78"/>
        <v>TERCERA EDAD</v>
      </c>
      <c r="F2531" s="14"/>
    </row>
    <row r="2532" spans="1:6" x14ac:dyDescent="0.25">
      <c r="A2532" s="84" t="str">
        <f t="shared" si="80"/>
        <v/>
      </c>
      <c r="C2532" s="12"/>
      <c r="D2532" s="13">
        <f ca="1">(TODAY()-PACIENTE[[#This Row],[FECHA. DE NACIMIENTO]])/365</f>
        <v>125.96164383561644</v>
      </c>
      <c r="E2532" s="14" t="str">
        <f t="shared" ca="1" si="78"/>
        <v>TERCERA EDAD</v>
      </c>
      <c r="F2532" s="14"/>
    </row>
    <row r="2533" spans="1:6" x14ac:dyDescent="0.25">
      <c r="A2533" s="84" t="str">
        <f t="shared" si="80"/>
        <v/>
      </c>
      <c r="C2533" s="12"/>
      <c r="D2533" s="13">
        <f ca="1">(TODAY()-PACIENTE[[#This Row],[FECHA. DE NACIMIENTO]])/365</f>
        <v>125.96164383561644</v>
      </c>
      <c r="E2533" s="14" t="str">
        <f t="shared" ca="1" si="78"/>
        <v>TERCERA EDAD</v>
      </c>
      <c r="F2533" s="14"/>
    </row>
    <row r="2534" spans="1:6" x14ac:dyDescent="0.25">
      <c r="A2534" s="84" t="str">
        <f t="shared" si="80"/>
        <v/>
      </c>
      <c r="C2534" s="12"/>
      <c r="D2534" s="13">
        <f ca="1">(TODAY()-PACIENTE[[#This Row],[FECHA. DE NACIMIENTO]])/365</f>
        <v>125.96164383561644</v>
      </c>
      <c r="E2534" s="14" t="str">
        <f t="shared" ca="1" si="78"/>
        <v>TERCERA EDAD</v>
      </c>
      <c r="F2534" s="14"/>
    </row>
    <row r="2535" spans="1:6" x14ac:dyDescent="0.25">
      <c r="A2535" s="84" t="str">
        <f t="shared" si="80"/>
        <v/>
      </c>
      <c r="C2535" s="12"/>
      <c r="D2535" s="13">
        <f ca="1">(TODAY()-PACIENTE[[#This Row],[FECHA. DE NACIMIENTO]])/365</f>
        <v>125.96164383561644</v>
      </c>
      <c r="E2535" s="14" t="str">
        <f t="shared" ca="1" si="78"/>
        <v>TERCERA EDAD</v>
      </c>
      <c r="F2535" s="14"/>
    </row>
    <row r="2536" spans="1:6" x14ac:dyDescent="0.25">
      <c r="A2536" s="84" t="str">
        <f t="shared" si="80"/>
        <v/>
      </c>
      <c r="C2536" s="12"/>
      <c r="D2536" s="13">
        <f ca="1">(TODAY()-PACIENTE[[#This Row],[FECHA. DE NACIMIENTO]])/365</f>
        <v>125.96164383561644</v>
      </c>
      <c r="E2536" s="14" t="str">
        <f t="shared" ca="1" si="78"/>
        <v>TERCERA EDAD</v>
      </c>
      <c r="F2536" s="14"/>
    </row>
    <row r="2537" spans="1:6" x14ac:dyDescent="0.25">
      <c r="A2537" s="84" t="str">
        <f t="shared" si="80"/>
        <v/>
      </c>
      <c r="C2537" s="12"/>
      <c r="D2537" s="13">
        <f ca="1">(TODAY()-PACIENTE[[#This Row],[FECHA. DE NACIMIENTO]])/365</f>
        <v>125.96164383561644</v>
      </c>
      <c r="E2537" s="14" t="str">
        <f t="shared" ca="1" si="78"/>
        <v>TERCERA EDAD</v>
      </c>
      <c r="F2537" s="14"/>
    </row>
    <row r="2538" spans="1:6" x14ac:dyDescent="0.25">
      <c r="A2538" s="84" t="str">
        <f t="shared" si="80"/>
        <v/>
      </c>
      <c r="C2538" s="12"/>
      <c r="D2538" s="13">
        <f ca="1">(TODAY()-PACIENTE[[#This Row],[FECHA. DE NACIMIENTO]])/365</f>
        <v>125.96164383561644</v>
      </c>
      <c r="E2538" s="14" t="str">
        <f t="shared" ref="E2538:E2601" ca="1" si="81">IF(D2538&lt;=11,"NIÑO",IF(D2538&lt;=17,"ADOLECENTE",IF(D2538&lt;=65,"ADULTO",IF(D2538&gt;=65,"TERCERA EDAD",0))))</f>
        <v>TERCERA EDAD</v>
      </c>
      <c r="F2538" s="14"/>
    </row>
    <row r="2539" spans="1:6" x14ac:dyDescent="0.25">
      <c r="A2539" s="84" t="str">
        <f t="shared" si="80"/>
        <v/>
      </c>
      <c r="C2539" s="12"/>
      <c r="D2539" s="13">
        <f ca="1">(TODAY()-PACIENTE[[#This Row],[FECHA. DE NACIMIENTO]])/365</f>
        <v>125.96164383561644</v>
      </c>
      <c r="E2539" s="14" t="str">
        <f t="shared" ca="1" si="81"/>
        <v>TERCERA EDAD</v>
      </c>
      <c r="F2539" s="14"/>
    </row>
    <row r="2540" spans="1:6" x14ac:dyDescent="0.25">
      <c r="A2540" s="84" t="str">
        <f t="shared" si="80"/>
        <v/>
      </c>
      <c r="C2540" s="12"/>
      <c r="D2540" s="13">
        <f ca="1">(TODAY()-PACIENTE[[#This Row],[FECHA. DE NACIMIENTO]])/365</f>
        <v>125.96164383561644</v>
      </c>
      <c r="E2540" s="14" t="str">
        <f t="shared" ca="1" si="81"/>
        <v>TERCERA EDAD</v>
      </c>
      <c r="F2540" s="14"/>
    </row>
    <row r="2541" spans="1:6" x14ac:dyDescent="0.25">
      <c r="A2541" s="84" t="str">
        <f t="shared" si="80"/>
        <v/>
      </c>
      <c r="C2541" s="12"/>
      <c r="D2541" s="13">
        <f ca="1">(TODAY()-PACIENTE[[#This Row],[FECHA. DE NACIMIENTO]])/365</f>
        <v>125.96164383561644</v>
      </c>
      <c r="E2541" s="14" t="str">
        <f t="shared" ca="1" si="81"/>
        <v>TERCERA EDAD</v>
      </c>
      <c r="F2541" s="14"/>
    </row>
    <row r="2542" spans="1:6" x14ac:dyDescent="0.25">
      <c r="A2542" s="84" t="str">
        <f t="shared" si="80"/>
        <v/>
      </c>
      <c r="C2542" s="12"/>
      <c r="D2542" s="13">
        <f ca="1">(TODAY()-PACIENTE[[#This Row],[FECHA. DE NACIMIENTO]])/365</f>
        <v>125.96164383561644</v>
      </c>
      <c r="E2542" s="14" t="str">
        <f t="shared" ca="1" si="81"/>
        <v>TERCERA EDAD</v>
      </c>
      <c r="F2542" s="14"/>
    </row>
    <row r="2543" spans="1:6" x14ac:dyDescent="0.25">
      <c r="A2543" s="84" t="str">
        <f t="shared" ref="A2543:A2606" si="82">IF(B2543&lt;&gt;"",$A2542+1,"")</f>
        <v/>
      </c>
      <c r="C2543" s="12"/>
      <c r="D2543" s="13">
        <f ca="1">(TODAY()-PACIENTE[[#This Row],[FECHA. DE NACIMIENTO]])/365</f>
        <v>125.96164383561644</v>
      </c>
      <c r="E2543" s="14" t="str">
        <f t="shared" ca="1" si="81"/>
        <v>TERCERA EDAD</v>
      </c>
      <c r="F2543" s="14"/>
    </row>
    <row r="2544" spans="1:6" x14ac:dyDescent="0.25">
      <c r="A2544" s="84" t="str">
        <f t="shared" si="82"/>
        <v/>
      </c>
      <c r="C2544" s="12"/>
      <c r="D2544" s="13">
        <f ca="1">(TODAY()-PACIENTE[[#This Row],[FECHA. DE NACIMIENTO]])/365</f>
        <v>125.96164383561644</v>
      </c>
      <c r="E2544" s="14" t="str">
        <f t="shared" ca="1" si="81"/>
        <v>TERCERA EDAD</v>
      </c>
      <c r="F2544" s="14"/>
    </row>
    <row r="2545" spans="1:6" x14ac:dyDescent="0.25">
      <c r="A2545" s="84" t="str">
        <f t="shared" si="82"/>
        <v/>
      </c>
      <c r="C2545" s="12"/>
      <c r="D2545" s="13">
        <f ca="1">(TODAY()-PACIENTE[[#This Row],[FECHA. DE NACIMIENTO]])/365</f>
        <v>125.96164383561644</v>
      </c>
      <c r="E2545" s="14" t="str">
        <f t="shared" ca="1" si="81"/>
        <v>TERCERA EDAD</v>
      </c>
      <c r="F2545" s="14"/>
    </row>
    <row r="2546" spans="1:6" x14ac:dyDescent="0.25">
      <c r="A2546" s="84" t="str">
        <f t="shared" si="82"/>
        <v/>
      </c>
      <c r="C2546" s="12"/>
      <c r="D2546" s="13">
        <f ca="1">(TODAY()-PACIENTE[[#This Row],[FECHA. DE NACIMIENTO]])/365</f>
        <v>125.96164383561644</v>
      </c>
      <c r="E2546" s="14" t="str">
        <f t="shared" ca="1" si="81"/>
        <v>TERCERA EDAD</v>
      </c>
      <c r="F2546" s="14"/>
    </row>
    <row r="2547" spans="1:6" x14ac:dyDescent="0.25">
      <c r="A2547" s="84" t="str">
        <f t="shared" si="82"/>
        <v/>
      </c>
      <c r="C2547" s="12"/>
      <c r="D2547" s="13">
        <f ca="1">(TODAY()-PACIENTE[[#This Row],[FECHA. DE NACIMIENTO]])/365</f>
        <v>125.96164383561644</v>
      </c>
      <c r="E2547" s="14" t="str">
        <f t="shared" ca="1" si="81"/>
        <v>TERCERA EDAD</v>
      </c>
      <c r="F2547" s="14"/>
    </row>
    <row r="2548" spans="1:6" x14ac:dyDescent="0.25">
      <c r="A2548" s="84" t="str">
        <f t="shared" si="82"/>
        <v/>
      </c>
      <c r="C2548" s="12"/>
      <c r="D2548" s="13">
        <f ca="1">(TODAY()-PACIENTE[[#This Row],[FECHA. DE NACIMIENTO]])/365</f>
        <v>125.96164383561644</v>
      </c>
      <c r="E2548" s="14" t="str">
        <f t="shared" ca="1" si="81"/>
        <v>TERCERA EDAD</v>
      </c>
      <c r="F2548" s="14"/>
    </row>
    <row r="2549" spans="1:6" x14ac:dyDescent="0.25">
      <c r="A2549" s="84" t="str">
        <f t="shared" si="82"/>
        <v/>
      </c>
      <c r="C2549" s="12"/>
      <c r="D2549" s="13">
        <f ca="1">(TODAY()-PACIENTE[[#This Row],[FECHA. DE NACIMIENTO]])/365</f>
        <v>125.96164383561644</v>
      </c>
      <c r="E2549" s="14" t="str">
        <f t="shared" ca="1" si="81"/>
        <v>TERCERA EDAD</v>
      </c>
      <c r="F2549" s="14"/>
    </row>
    <row r="2550" spans="1:6" x14ac:dyDescent="0.25">
      <c r="A2550" s="84" t="str">
        <f t="shared" si="82"/>
        <v/>
      </c>
      <c r="C2550" s="12"/>
      <c r="D2550" s="13">
        <f ca="1">(TODAY()-PACIENTE[[#This Row],[FECHA. DE NACIMIENTO]])/365</f>
        <v>125.96164383561644</v>
      </c>
      <c r="E2550" s="14" t="str">
        <f t="shared" ca="1" si="81"/>
        <v>TERCERA EDAD</v>
      </c>
      <c r="F2550" s="14"/>
    </row>
    <row r="2551" spans="1:6" x14ac:dyDescent="0.25">
      <c r="A2551" s="84" t="str">
        <f t="shared" si="82"/>
        <v/>
      </c>
      <c r="C2551" s="12"/>
      <c r="D2551" s="13">
        <f ca="1">(TODAY()-PACIENTE[[#This Row],[FECHA. DE NACIMIENTO]])/365</f>
        <v>125.96164383561644</v>
      </c>
      <c r="E2551" s="14" t="str">
        <f t="shared" ca="1" si="81"/>
        <v>TERCERA EDAD</v>
      </c>
      <c r="F2551" s="14"/>
    </row>
    <row r="2552" spans="1:6" x14ac:dyDescent="0.25">
      <c r="A2552" s="84" t="str">
        <f t="shared" si="82"/>
        <v/>
      </c>
      <c r="C2552" s="12"/>
      <c r="D2552" s="13">
        <f ca="1">(TODAY()-PACIENTE[[#This Row],[FECHA. DE NACIMIENTO]])/365</f>
        <v>125.96164383561644</v>
      </c>
      <c r="E2552" s="14" t="str">
        <f t="shared" ca="1" si="81"/>
        <v>TERCERA EDAD</v>
      </c>
      <c r="F2552" s="14"/>
    </row>
    <row r="2553" spans="1:6" x14ac:dyDescent="0.25">
      <c r="A2553" s="84" t="str">
        <f t="shared" si="82"/>
        <v/>
      </c>
      <c r="C2553" s="12"/>
      <c r="D2553" s="13">
        <f ca="1">(TODAY()-PACIENTE[[#This Row],[FECHA. DE NACIMIENTO]])/365</f>
        <v>125.96164383561644</v>
      </c>
      <c r="E2553" s="14" t="str">
        <f t="shared" ca="1" si="81"/>
        <v>TERCERA EDAD</v>
      </c>
      <c r="F2553" s="14"/>
    </row>
    <row r="2554" spans="1:6" x14ac:dyDescent="0.25">
      <c r="A2554" s="84" t="str">
        <f t="shared" si="82"/>
        <v/>
      </c>
      <c r="C2554" s="12"/>
      <c r="D2554" s="13">
        <f ca="1">(TODAY()-PACIENTE[[#This Row],[FECHA. DE NACIMIENTO]])/365</f>
        <v>125.96164383561644</v>
      </c>
      <c r="E2554" s="14" t="str">
        <f t="shared" ca="1" si="81"/>
        <v>TERCERA EDAD</v>
      </c>
      <c r="F2554" s="14"/>
    </row>
    <row r="2555" spans="1:6" x14ac:dyDescent="0.25">
      <c r="A2555" s="84" t="str">
        <f t="shared" si="82"/>
        <v/>
      </c>
      <c r="C2555" s="12"/>
      <c r="D2555" s="13">
        <f ca="1">(TODAY()-PACIENTE[[#This Row],[FECHA. DE NACIMIENTO]])/365</f>
        <v>125.96164383561644</v>
      </c>
      <c r="E2555" s="14" t="str">
        <f t="shared" ca="1" si="81"/>
        <v>TERCERA EDAD</v>
      </c>
      <c r="F2555" s="14"/>
    </row>
    <row r="2556" spans="1:6" x14ac:dyDescent="0.25">
      <c r="A2556" s="84" t="str">
        <f t="shared" si="82"/>
        <v/>
      </c>
      <c r="C2556" s="12"/>
      <c r="D2556" s="13">
        <f ca="1">(TODAY()-PACIENTE[[#This Row],[FECHA. DE NACIMIENTO]])/365</f>
        <v>125.96164383561644</v>
      </c>
      <c r="E2556" s="14" t="str">
        <f t="shared" ca="1" si="81"/>
        <v>TERCERA EDAD</v>
      </c>
      <c r="F2556" s="14"/>
    </row>
    <row r="2557" spans="1:6" x14ac:dyDescent="0.25">
      <c r="A2557" s="84" t="str">
        <f t="shared" si="82"/>
        <v/>
      </c>
      <c r="C2557" s="12"/>
      <c r="D2557" s="13">
        <f ca="1">(TODAY()-PACIENTE[[#This Row],[FECHA. DE NACIMIENTO]])/365</f>
        <v>125.96164383561644</v>
      </c>
      <c r="E2557" s="14" t="str">
        <f t="shared" ca="1" si="81"/>
        <v>TERCERA EDAD</v>
      </c>
      <c r="F2557" s="14"/>
    </row>
    <row r="2558" spans="1:6" x14ac:dyDescent="0.25">
      <c r="A2558" s="84" t="str">
        <f t="shared" si="82"/>
        <v/>
      </c>
      <c r="C2558" s="12"/>
      <c r="D2558" s="13">
        <f ca="1">(TODAY()-PACIENTE[[#This Row],[FECHA. DE NACIMIENTO]])/365</f>
        <v>125.96164383561644</v>
      </c>
      <c r="E2558" s="14" t="str">
        <f t="shared" ca="1" si="81"/>
        <v>TERCERA EDAD</v>
      </c>
      <c r="F2558" s="14"/>
    </row>
    <row r="2559" spans="1:6" x14ac:dyDescent="0.25">
      <c r="A2559" s="84" t="str">
        <f t="shared" si="82"/>
        <v/>
      </c>
      <c r="C2559" s="12"/>
      <c r="D2559" s="13">
        <f ca="1">(TODAY()-PACIENTE[[#This Row],[FECHA. DE NACIMIENTO]])/365</f>
        <v>125.96164383561644</v>
      </c>
      <c r="E2559" s="14" t="str">
        <f t="shared" ca="1" si="81"/>
        <v>TERCERA EDAD</v>
      </c>
      <c r="F2559" s="14"/>
    </row>
    <row r="2560" spans="1:6" x14ac:dyDescent="0.25">
      <c r="A2560" s="84" t="str">
        <f t="shared" si="82"/>
        <v/>
      </c>
      <c r="C2560" s="12"/>
      <c r="D2560" s="13">
        <f ca="1">(TODAY()-PACIENTE[[#This Row],[FECHA. DE NACIMIENTO]])/365</f>
        <v>125.96164383561644</v>
      </c>
      <c r="E2560" s="14" t="str">
        <f t="shared" ca="1" si="81"/>
        <v>TERCERA EDAD</v>
      </c>
      <c r="F2560" s="14"/>
    </row>
    <row r="2561" spans="1:6" x14ac:dyDescent="0.25">
      <c r="A2561" s="84" t="str">
        <f t="shared" si="82"/>
        <v/>
      </c>
      <c r="C2561" s="12"/>
      <c r="D2561" s="13">
        <f ca="1">(TODAY()-PACIENTE[[#This Row],[FECHA. DE NACIMIENTO]])/365</f>
        <v>125.96164383561644</v>
      </c>
      <c r="E2561" s="14" t="str">
        <f t="shared" ca="1" si="81"/>
        <v>TERCERA EDAD</v>
      </c>
      <c r="F2561" s="14"/>
    </row>
    <row r="2562" spans="1:6" x14ac:dyDescent="0.25">
      <c r="A2562" s="84" t="str">
        <f t="shared" si="82"/>
        <v/>
      </c>
      <c r="C2562" s="12"/>
      <c r="D2562" s="13">
        <f ca="1">(TODAY()-PACIENTE[[#This Row],[FECHA. DE NACIMIENTO]])/365</f>
        <v>125.96164383561644</v>
      </c>
      <c r="E2562" s="14" t="str">
        <f t="shared" ca="1" si="81"/>
        <v>TERCERA EDAD</v>
      </c>
      <c r="F2562" s="14"/>
    </row>
    <row r="2563" spans="1:6" x14ac:dyDescent="0.25">
      <c r="A2563" s="84" t="str">
        <f t="shared" si="82"/>
        <v/>
      </c>
      <c r="C2563" s="12"/>
      <c r="D2563" s="13">
        <f ca="1">(TODAY()-PACIENTE[[#This Row],[FECHA. DE NACIMIENTO]])/365</f>
        <v>125.96164383561644</v>
      </c>
      <c r="E2563" s="14" t="str">
        <f t="shared" ca="1" si="81"/>
        <v>TERCERA EDAD</v>
      </c>
      <c r="F2563" s="14"/>
    </row>
    <row r="2564" spans="1:6" x14ac:dyDescent="0.25">
      <c r="A2564" s="84" t="str">
        <f t="shared" si="82"/>
        <v/>
      </c>
      <c r="C2564" s="12"/>
      <c r="D2564" s="13">
        <f ca="1">(TODAY()-PACIENTE[[#This Row],[FECHA. DE NACIMIENTO]])/365</f>
        <v>125.96164383561644</v>
      </c>
      <c r="E2564" s="14" t="str">
        <f t="shared" ca="1" si="81"/>
        <v>TERCERA EDAD</v>
      </c>
      <c r="F2564" s="14"/>
    </row>
    <row r="2565" spans="1:6" x14ac:dyDescent="0.25">
      <c r="A2565" s="84" t="str">
        <f t="shared" si="82"/>
        <v/>
      </c>
      <c r="C2565" s="12"/>
      <c r="D2565" s="13">
        <f ca="1">(TODAY()-PACIENTE[[#This Row],[FECHA. DE NACIMIENTO]])/365</f>
        <v>125.96164383561644</v>
      </c>
      <c r="E2565" s="14" t="str">
        <f t="shared" ca="1" si="81"/>
        <v>TERCERA EDAD</v>
      </c>
      <c r="F2565" s="14"/>
    </row>
    <row r="2566" spans="1:6" x14ac:dyDescent="0.25">
      <c r="A2566" s="84" t="str">
        <f t="shared" si="82"/>
        <v/>
      </c>
      <c r="C2566" s="12"/>
      <c r="D2566" s="13">
        <f ca="1">(TODAY()-PACIENTE[[#This Row],[FECHA. DE NACIMIENTO]])/365</f>
        <v>125.96164383561644</v>
      </c>
      <c r="E2566" s="14" t="str">
        <f t="shared" ca="1" si="81"/>
        <v>TERCERA EDAD</v>
      </c>
      <c r="F2566" s="14"/>
    </row>
    <row r="2567" spans="1:6" x14ac:dyDescent="0.25">
      <c r="A2567" s="84" t="str">
        <f t="shared" si="82"/>
        <v/>
      </c>
      <c r="C2567" s="12"/>
      <c r="D2567" s="13">
        <f ca="1">(TODAY()-PACIENTE[[#This Row],[FECHA. DE NACIMIENTO]])/365</f>
        <v>125.96164383561644</v>
      </c>
      <c r="E2567" s="14" t="str">
        <f t="shared" ca="1" si="81"/>
        <v>TERCERA EDAD</v>
      </c>
      <c r="F2567" s="14"/>
    </row>
    <row r="2568" spans="1:6" x14ac:dyDescent="0.25">
      <c r="A2568" s="84" t="str">
        <f t="shared" si="82"/>
        <v/>
      </c>
      <c r="C2568" s="12"/>
      <c r="D2568" s="13">
        <f ca="1">(TODAY()-PACIENTE[[#This Row],[FECHA. DE NACIMIENTO]])/365</f>
        <v>125.96164383561644</v>
      </c>
      <c r="E2568" s="14" t="str">
        <f t="shared" ca="1" si="81"/>
        <v>TERCERA EDAD</v>
      </c>
      <c r="F2568" s="14"/>
    </row>
    <row r="2569" spans="1:6" x14ac:dyDescent="0.25">
      <c r="A2569" s="84" t="str">
        <f t="shared" si="82"/>
        <v/>
      </c>
      <c r="C2569" s="12"/>
      <c r="D2569" s="13">
        <f ca="1">(TODAY()-PACIENTE[[#This Row],[FECHA. DE NACIMIENTO]])/365</f>
        <v>125.96164383561644</v>
      </c>
      <c r="E2569" s="14" t="str">
        <f t="shared" ca="1" si="81"/>
        <v>TERCERA EDAD</v>
      </c>
      <c r="F2569" s="14"/>
    </row>
    <row r="2570" spans="1:6" x14ac:dyDescent="0.25">
      <c r="A2570" s="84" t="str">
        <f t="shared" si="82"/>
        <v/>
      </c>
      <c r="C2570" s="12"/>
      <c r="D2570" s="13">
        <f ca="1">(TODAY()-PACIENTE[[#This Row],[FECHA. DE NACIMIENTO]])/365</f>
        <v>125.96164383561644</v>
      </c>
      <c r="E2570" s="14" t="str">
        <f t="shared" ca="1" si="81"/>
        <v>TERCERA EDAD</v>
      </c>
      <c r="F2570" s="14"/>
    </row>
    <row r="2571" spans="1:6" x14ac:dyDescent="0.25">
      <c r="A2571" s="84" t="str">
        <f t="shared" si="82"/>
        <v/>
      </c>
      <c r="C2571" s="12"/>
      <c r="D2571" s="13">
        <f ca="1">(TODAY()-PACIENTE[[#This Row],[FECHA. DE NACIMIENTO]])/365</f>
        <v>125.96164383561644</v>
      </c>
      <c r="E2571" s="14" t="str">
        <f t="shared" ca="1" si="81"/>
        <v>TERCERA EDAD</v>
      </c>
      <c r="F2571" s="14"/>
    </row>
    <row r="2572" spans="1:6" x14ac:dyDescent="0.25">
      <c r="A2572" s="84" t="str">
        <f t="shared" si="82"/>
        <v/>
      </c>
      <c r="C2572" s="12"/>
      <c r="D2572" s="13">
        <f ca="1">(TODAY()-PACIENTE[[#This Row],[FECHA. DE NACIMIENTO]])/365</f>
        <v>125.96164383561644</v>
      </c>
      <c r="E2572" s="14" t="str">
        <f t="shared" ca="1" si="81"/>
        <v>TERCERA EDAD</v>
      </c>
      <c r="F2572" s="14"/>
    </row>
    <row r="2573" spans="1:6" x14ac:dyDescent="0.25">
      <c r="A2573" s="84" t="str">
        <f t="shared" si="82"/>
        <v/>
      </c>
      <c r="C2573" s="12"/>
      <c r="D2573" s="13">
        <f ca="1">(TODAY()-PACIENTE[[#This Row],[FECHA. DE NACIMIENTO]])/365</f>
        <v>125.96164383561644</v>
      </c>
      <c r="E2573" s="14" t="str">
        <f t="shared" ca="1" si="81"/>
        <v>TERCERA EDAD</v>
      </c>
      <c r="F2573" s="14"/>
    </row>
    <row r="2574" spans="1:6" x14ac:dyDescent="0.25">
      <c r="A2574" s="84" t="str">
        <f t="shared" si="82"/>
        <v/>
      </c>
      <c r="C2574" s="12"/>
      <c r="D2574" s="13">
        <f ca="1">(TODAY()-PACIENTE[[#This Row],[FECHA. DE NACIMIENTO]])/365</f>
        <v>125.96164383561644</v>
      </c>
      <c r="E2574" s="14" t="str">
        <f t="shared" ca="1" si="81"/>
        <v>TERCERA EDAD</v>
      </c>
      <c r="F2574" s="14"/>
    </row>
    <row r="2575" spans="1:6" x14ac:dyDescent="0.25">
      <c r="A2575" s="84" t="str">
        <f t="shared" si="82"/>
        <v/>
      </c>
      <c r="C2575" s="12"/>
      <c r="D2575" s="13">
        <f ca="1">(TODAY()-PACIENTE[[#This Row],[FECHA. DE NACIMIENTO]])/365</f>
        <v>125.96164383561644</v>
      </c>
      <c r="E2575" s="14" t="str">
        <f t="shared" ca="1" si="81"/>
        <v>TERCERA EDAD</v>
      </c>
      <c r="F2575" s="14"/>
    </row>
    <row r="2576" spans="1:6" x14ac:dyDescent="0.25">
      <c r="A2576" s="84" t="str">
        <f t="shared" si="82"/>
        <v/>
      </c>
      <c r="C2576" s="12"/>
      <c r="D2576" s="13">
        <f ca="1">(TODAY()-PACIENTE[[#This Row],[FECHA. DE NACIMIENTO]])/365</f>
        <v>125.96164383561644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125.96164383561644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125.96164383561644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125.96164383561644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125.96164383561644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125.96164383561644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125.96164383561644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125.96164383561644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125.96164383561644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125.96164383561644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125.96164383561644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125.96164383561644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125.96164383561644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125.96164383561644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125.96164383561644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125.96164383561644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125.96164383561644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125.96164383561644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125.96164383561644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125.96164383561644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125.96164383561644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125.96164383561644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125.96164383561644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125.96164383561644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125.96164383561644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125.96164383561644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125.96164383561644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125.96164383561644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125.96164383561644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125.96164383561644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125.96164383561644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125.96164383561644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125.96164383561644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125.96164383561644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125.96164383561644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125.96164383561644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125.96164383561644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125.96164383561644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125.96164383561644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125.96164383561644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125.96164383561644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125.96164383561644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125.96164383561644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125.96164383561644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125.96164383561644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125.96164383561644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125.96164383561644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125.96164383561644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125.96164383561644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125.96164383561644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125.96164383561644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125.96164383561644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125.96164383561644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125.96164383561644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125.96164383561644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125.96164383561644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125.96164383561644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125.96164383561644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125.96164383561644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125.96164383561644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125.96164383561644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125.96164383561644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125.96164383561644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125.96164383561644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125.96164383561644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125.96164383561644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125.96164383561644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125.96164383561644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125.96164383561644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125.96164383561644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125.96164383561644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125.96164383561644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125.96164383561644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125.96164383561644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125.96164383561644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125.96164383561644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125.96164383561644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125.96164383561644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125.96164383561644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125.96164383561644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125.96164383561644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125.96164383561644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125.96164383561644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125.96164383561644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125.96164383561644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125.96164383561644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125.96164383561644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125.96164383561644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125.96164383561644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125.96164383561644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125.96164383561644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125.96164383561644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125.96164383561644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125.96164383561644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125.96164383561644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125.96164383561644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125.96164383561644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125.96164383561644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125.96164383561644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125.96164383561644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125.96164383561644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125.96164383561644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125.96164383561644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125.96164383561644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125.96164383561644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125.96164383561644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125.96164383561644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125.96164383561644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125.96164383561644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125.96164383561644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125.96164383561644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125.96164383561644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125.96164383561644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125.96164383561644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125.96164383561644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125.96164383561644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125.96164383561644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125.96164383561644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125.96164383561644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125.96164383561644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125.96164383561644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125.96164383561644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125.96164383561644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125.96164383561644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125.96164383561644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125.96164383561644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125.96164383561644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125.96164383561644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125.96164383561644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125.96164383561644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125.96164383561644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125.96164383561644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125.96164383561644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125.96164383561644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125.96164383561644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125.96164383561644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125.96164383561644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125.96164383561644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125.96164383561644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125.96164383561644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125.96164383561644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125.96164383561644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125.96164383561644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125.96164383561644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125.96164383561644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125.96164383561644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125.96164383561644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125.96164383561644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125.96164383561644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125.96164383561644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125.96164383561644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125.96164383561644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125.96164383561644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125.96164383561644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125.96164383561644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125.96164383561644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125.96164383561644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125.96164383561644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125.96164383561644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125.96164383561644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125.96164383561644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125.96164383561644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125.96164383561644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125.96164383561644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125.96164383561644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125.96164383561644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125.96164383561644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125.96164383561644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125.96164383561644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125.96164383561644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125.96164383561644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125.96164383561644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125.96164383561644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125.96164383561644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125.96164383561644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125.96164383561644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125.96164383561644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125.96164383561644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125.96164383561644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125.96164383561644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125.96164383561644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125.96164383561644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125.96164383561644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125.96164383561644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125.96164383561644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125.96164383561644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125.96164383561644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125.96164383561644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125.96164383561644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125.96164383561644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125.96164383561644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125.96164383561644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125.96164383561644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125.96164383561644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125.96164383561644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125.96164383561644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125.96164383561644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125.96164383561644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125.96164383561644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125.96164383561644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125.96164383561644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125.96164383561644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125.96164383561644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125.96164383561644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125.96164383561644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125.96164383561644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125.96164383561644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125.96164383561644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125.96164383561644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125.96164383561644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125.96164383561644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125.96164383561644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125.96164383561644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125.96164383561644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125.96164383561644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125.96164383561644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125.96164383561644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125.96164383561644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125.96164383561644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125.96164383561644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125.96164383561644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125.96164383561644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125.96164383561644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125.96164383561644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125.96164383561644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125.96164383561644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125.96164383561644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125.96164383561644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125.96164383561644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125.96164383561644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125.96164383561644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125.96164383561644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125.96164383561644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125.96164383561644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125.96164383561644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125.96164383561644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125.96164383561644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125.96164383561644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125.96164383561644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125.96164383561644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125.96164383561644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125.96164383561644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125.96164383561644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125.96164383561644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125.96164383561644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125.96164383561644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125.96164383561644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125.96164383561644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125.96164383561644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125.96164383561644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125.96164383561644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125.96164383561644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125.96164383561644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125.96164383561644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125.96164383561644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125.96164383561644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125.96164383561644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125.96164383561644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125.96164383561644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125.96164383561644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125.96164383561644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125.96164383561644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125.96164383561644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125.96164383561644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125.96164383561644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125.96164383561644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125.96164383561644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125.96164383561644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125.96164383561644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125.96164383561644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125.96164383561644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125.96164383561644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125.96164383561644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125.96164383561644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125.96164383561644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125.96164383561644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125.96164383561644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125.96164383561644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125.96164383561644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125.96164383561644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125.96164383561644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125.96164383561644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125.96164383561644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125.96164383561644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125.96164383561644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125.96164383561644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125.96164383561644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125.96164383561644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125.96164383561644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125.96164383561644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125.96164383561644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125.96164383561644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125.96164383561644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125.96164383561644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125.96164383561644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125.96164383561644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125.96164383561644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125.96164383561644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125.96164383561644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125.96164383561644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125.96164383561644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125.96164383561644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125.96164383561644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125.96164383561644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125.96164383561644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125.96164383561644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125.96164383561644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125.96164383561644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125.96164383561644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125.96164383561644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125.96164383561644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125.96164383561644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125.96164383561644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125.96164383561644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125.96164383561644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125.96164383561644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125.96164383561644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125.96164383561644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125.96164383561644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125.96164383561644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125.96164383561644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125.96164383561644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125.96164383561644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125.96164383561644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125.96164383561644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125.96164383561644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125.96164383561644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125.96164383561644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125.96164383561644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125.96164383561644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125.96164383561644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125.96164383561644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125.96164383561644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125.96164383561644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125.96164383561644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125.96164383561644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125.96164383561644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125.96164383561644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125.96164383561644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125.96164383561644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125.96164383561644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125.96164383561644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125.96164383561644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125.96164383561644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125.96164383561644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125.96164383561644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125.96164383561644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125.96164383561644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125.96164383561644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125.96164383561644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125.96164383561644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125.96164383561644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125.96164383561644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125.96164383561644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125.96164383561644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125.96164383561644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125.96164383561644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125.96164383561644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125.96164383561644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125.96164383561644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125.96164383561644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125.96164383561644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125.96164383561644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125.96164383561644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125.96164383561644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125.96164383561644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125.96164383561644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125.96164383561644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125.96164383561644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125.96164383561644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125.96164383561644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125.96164383561644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125.96164383561644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125.96164383561644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125.96164383561644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125.96164383561644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125.96164383561644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125.96164383561644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125.96164383561644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125.96164383561644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125.96164383561644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125.96164383561644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125.96164383561644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125.96164383561644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125.96164383561644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125.96164383561644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125.96164383561644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125.96164383561644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125.96164383561644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125.96164383561644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125.96164383561644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125.96164383561644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125.96164383561644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125.96164383561644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125.96164383561644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125.96164383561644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125.96164383561644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125.96164383561644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125.96164383561644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125.96164383561644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125.96164383561644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125.96164383561644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125.96164383561644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125.96164383561644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125.96164383561644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125.96164383561644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125.96164383561644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125.96164383561644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125.96164383561644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125.96164383561644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125.96164383561644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125.96164383561644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125.96164383561644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125.96164383561644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125.96164383561644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125.96164383561644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125.96164383561644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125.96164383561644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125.96164383561644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125.96164383561644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125.96164383561644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125.96164383561644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125.96164383561644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125.96164383561644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125.96164383561644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125.96164383561644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125.96164383561644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125.96164383561644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125.96164383561644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125.96164383561644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125.96164383561644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125.96164383561644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125.96164383561644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125.96164383561644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125.96164383561644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125.96164383561644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125.96164383561644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125.96164383561644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125.96164383561644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125.96164383561644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125.96164383561644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125.96164383561644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125.96164383561644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125.96164383561644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125.96164383561644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125.96164383561644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125.96164383561644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125.96164383561644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125.96164383561644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125.96164383561644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125.96164383561644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125.96164383561644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125.96164383561644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125.96164383561644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125.96164383561644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125.96164383561644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125.96164383561644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125.96164383561644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125.96164383561644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125.96164383561644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125.96164383561644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125.96164383561644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125.96164383561644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125.96164383561644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125.96164383561644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125.96164383561644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125.96164383561644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125.96164383561644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125.96164383561644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125.96164383561644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125.96164383561644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125.96164383561644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125.96164383561644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125.96164383561644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125.96164383561644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125.96164383561644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125.96164383561644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125.96164383561644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125.96164383561644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125.96164383561644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125.96164383561644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125.96164383561644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125.96164383561644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125.96164383561644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125.96164383561644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125.96164383561644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125.96164383561644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125.96164383561644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125.96164383561644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125.96164383561644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125.96164383561644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125.96164383561644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125.96164383561644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125.96164383561644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125.96164383561644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125.96164383561644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125.96164383561644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125.96164383561644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125.96164383561644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125.96164383561644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125.96164383561644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125.96164383561644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125.96164383561644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125.96164383561644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125.96164383561644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125.96164383561644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125.96164383561644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125.96164383561644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125.96164383561644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125.96164383561644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125.96164383561644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125.96164383561644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125.96164383561644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125.96164383561644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125.96164383561644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125.96164383561644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125.96164383561644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125.96164383561644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125.96164383561644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125.96164383561644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125.96164383561644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125.96164383561644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125.96164383561644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125.96164383561644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125.96164383561644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125.96164383561644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125.96164383561644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125.96164383561644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125.96164383561644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125.96164383561644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125.96164383561644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125.96164383561644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125.96164383561644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125.96164383561644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125.96164383561644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125.96164383561644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125.96164383561644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125.96164383561644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125.96164383561644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125.96164383561644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125.96164383561644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125.96164383561644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125.96164383561644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125.96164383561644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125.96164383561644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125.96164383561644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125.96164383561644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125.96164383561644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125.96164383561644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125.96164383561644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125.96164383561644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125.96164383561644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125.96164383561644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125.96164383561644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125.96164383561644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125.96164383561644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125.96164383561644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125.96164383561644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125.96164383561644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125.96164383561644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125.96164383561644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125.96164383561644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125.96164383561644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125.96164383561644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125.96164383561644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125.96164383561644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125.96164383561644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125.96164383561644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125.96164383561644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125.96164383561644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125.96164383561644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125.96164383561644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125.96164383561644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125.96164383561644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125.96164383561644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125.96164383561644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125.96164383561644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125.96164383561644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125.96164383561644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125.96164383561644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125.96164383561644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125.96164383561644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125.96164383561644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125.96164383561644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125.96164383561644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125.96164383561644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125.96164383561644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125.96164383561644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125.96164383561644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125.96164383561644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125.96164383561644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125.96164383561644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125.96164383561644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125.96164383561644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125.96164383561644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125.96164383561644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125.96164383561644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125.96164383561644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125.96164383561644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125.96164383561644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125.96164383561644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125.96164383561644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125.96164383561644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125.96164383561644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125.96164383561644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125.96164383561644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125.96164383561644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125.96164383561644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125.96164383561644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125.96164383561644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125.96164383561644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125.96164383561644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125.96164383561644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125.96164383561644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125.96164383561644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125.96164383561644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125.96164383561644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125.96164383561644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125.96164383561644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125.96164383561644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125.96164383561644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125.96164383561644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125.96164383561644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125.96164383561644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125.96164383561644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125.96164383561644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125.96164383561644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125.96164383561644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125.96164383561644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125.96164383561644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125.96164383561644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125.96164383561644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125.96164383561644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125.96164383561644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125.96164383561644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125.96164383561644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125.96164383561644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125.96164383561644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125.96164383561644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125.96164383561644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125.96164383561644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125.96164383561644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125.96164383561644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125.96164383561644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125.96164383561644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125.96164383561644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125.96164383561644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125.96164383561644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125.96164383561644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125.96164383561644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125.96164383561644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125.96164383561644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125.96164383561644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125.96164383561644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125.96164383561644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125.96164383561644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125.96164383561644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125.96164383561644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125.96164383561644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125.96164383561644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125.96164383561644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125.96164383561644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125.96164383561644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125.96164383561644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125.96164383561644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125.96164383561644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125.96164383561644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125.96164383561644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125.96164383561644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125.96164383561644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125.96164383561644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125.96164383561644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125.96164383561644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125.96164383561644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125.96164383561644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125.96164383561644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125.96164383561644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125.96164383561644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125.96164383561644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125.96164383561644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125.96164383561644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125.96164383561644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125.96164383561644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125.96164383561644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125.96164383561644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125.96164383561644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125.96164383561644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125.96164383561644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125.96164383561644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125.96164383561644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125.96164383561644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125.96164383561644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125.96164383561644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125.96164383561644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125.96164383561644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125.96164383561644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125.96164383561644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125.96164383561644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125.96164383561644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125.96164383561644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125.96164383561644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125.96164383561644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125.96164383561644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125.96164383561644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125.96164383561644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125.96164383561644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125.96164383561644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125.96164383561644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125.96164383561644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125.96164383561644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125.96164383561644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125.96164383561644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125.96164383561644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125.96164383561644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125.96164383561644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125.96164383561644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125.96164383561644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125.96164383561644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125.96164383561644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125.96164383561644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125.96164383561644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125.96164383561644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125.96164383561644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125.96164383561644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125.96164383561644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125.96164383561644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125.96164383561644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125.96164383561644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125.96164383561644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125.96164383561644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125.96164383561644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125.96164383561644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125.96164383561644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125.96164383561644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125.96164383561644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125.96164383561644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125.96164383561644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125.96164383561644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125.96164383561644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125.96164383561644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125.96164383561644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125.96164383561644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125.96164383561644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125.96164383561644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125.96164383561644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125.96164383561644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125.96164383561644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125.96164383561644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125.96164383561644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125.96164383561644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125.96164383561644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125.96164383561644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125.96164383561644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125.96164383561644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125.96164383561644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125.96164383561644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125.96164383561644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125.96164383561644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125.96164383561644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125.96164383561644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125.96164383561644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125.96164383561644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125.96164383561644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125.96164383561644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125.96164383561644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125.96164383561644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125.96164383561644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125.96164383561644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125.96164383561644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125.96164383561644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125.96164383561644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125.96164383561644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125.96164383561644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125.96164383561644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125.96164383561644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125.96164383561644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125.96164383561644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125.96164383561644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125.96164383561644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125.96164383561644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125.96164383561644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125.96164383561644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125.96164383561644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125.96164383561644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125.96164383561644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125.96164383561644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125.96164383561644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125.96164383561644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125.96164383561644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125.96164383561644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125.96164383561644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125.96164383561644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125.96164383561644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125.96164383561644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125.96164383561644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125.96164383561644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125.96164383561644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125.96164383561644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125.96164383561644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125.96164383561644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125.96164383561644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125.96164383561644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125.96164383561644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125.96164383561644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125.96164383561644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125.96164383561644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125.96164383561644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125.96164383561644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125.96164383561644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125.96164383561644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125.96164383561644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125.96164383561644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125.96164383561644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125.96164383561644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125.96164383561644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125.96164383561644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125.96164383561644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125.96164383561644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125.96164383561644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125.96164383561644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125.96164383561644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125.96164383561644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125.96164383561644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125.96164383561644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125.96164383561644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125.96164383561644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125.96164383561644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125.96164383561644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125.96164383561644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125.96164383561644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125.96164383561644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125.96164383561644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125.96164383561644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125.96164383561644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125.96164383561644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125.96164383561644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125.96164383561644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125.96164383561644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125.96164383561644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125.96164383561644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125.96164383561644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125.96164383561644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125.96164383561644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125.96164383561644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125.96164383561644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125.96164383561644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125.96164383561644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125.96164383561644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125.96164383561644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125.96164383561644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125.96164383561644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125.96164383561644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125.96164383561644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125.96164383561644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125.96164383561644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125.96164383561644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125.96164383561644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125.96164383561644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125.96164383561644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125.96164383561644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125.96164383561644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125.96164383561644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125.96164383561644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125.96164383561644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125.96164383561644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125.96164383561644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125.96164383561644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125.96164383561644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125.96164383561644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125.96164383561644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125.96164383561644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125.96164383561644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125.96164383561644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125.96164383561644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125.96164383561644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125.96164383561644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125.96164383561644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125.96164383561644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125.96164383561644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125.96164383561644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125.96164383561644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125.96164383561644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125.96164383561644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125.96164383561644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125.96164383561644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125.96164383561644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125.96164383561644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125.96164383561644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125.96164383561644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125.96164383561644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125.96164383561644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125.96164383561644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125.96164383561644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125.96164383561644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125.96164383561644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125.96164383561644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125.96164383561644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125.96164383561644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125.96164383561644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125.96164383561644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125.96164383561644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125.96164383561644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125.96164383561644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125.96164383561644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125.96164383561644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125.96164383561644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125.96164383561644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125.96164383561644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125.96164383561644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125.96164383561644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125.96164383561644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125.96164383561644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125.96164383561644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125.96164383561644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125.96164383561644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125.96164383561644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125.96164383561644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125.96164383561644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125.96164383561644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125.96164383561644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125.96164383561644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125.96164383561644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125.96164383561644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125.96164383561644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125.96164383561644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125.96164383561644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125.96164383561644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125.96164383561644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125.96164383561644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125.96164383561644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125.96164383561644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125.96164383561644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125.96164383561644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125.96164383561644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125.96164383561644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125.96164383561644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125.96164383561644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125.96164383561644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125.96164383561644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125.96164383561644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125.96164383561644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125.96164383561644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125.96164383561644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125.96164383561644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125.96164383561644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125.96164383561644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125.96164383561644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125.96164383561644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125.96164383561644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125.96164383561644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125.96164383561644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125.96164383561644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125.96164383561644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125.96164383561644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125.96164383561644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125.96164383561644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125.96164383561644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125.96164383561644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125.96164383561644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125.96164383561644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125.96164383561644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125.96164383561644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125.96164383561644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125.96164383561644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125.96164383561644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125.96164383561644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125.96164383561644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125.96164383561644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125.96164383561644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125.96164383561644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125.96164383561644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125.96164383561644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125.96164383561644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125.96164383561644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125.96164383561644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125.96164383561644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125.96164383561644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125.96164383561644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125.96164383561644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125.96164383561644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125.96164383561644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125.96164383561644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125.96164383561644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125.96164383561644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125.96164383561644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125.96164383561644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125.96164383561644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125.96164383561644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125.96164383561644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125.96164383561644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125.96164383561644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125.96164383561644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125.96164383561644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125.96164383561644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125.96164383561644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125.96164383561644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125.96164383561644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125.96164383561644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125.96164383561644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125.96164383561644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125.96164383561644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125.96164383561644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125.96164383561644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125.96164383561644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125.96164383561644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125.96164383561644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125.96164383561644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125.96164383561644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125.96164383561644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125.96164383561644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125.96164383561644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125.96164383561644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125.96164383561644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125.96164383561644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125.96164383561644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125.96164383561644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125.96164383561644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125.96164383561644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125.96164383561644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125.96164383561644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125.96164383561644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125.96164383561644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125.96164383561644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125.96164383561644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125.96164383561644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125.96164383561644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125.96164383561644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125.96164383561644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125.96164383561644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125.96164383561644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125.96164383561644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125.96164383561644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125.96164383561644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125.96164383561644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125.96164383561644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125.96164383561644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125.96164383561644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125.96164383561644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125.96164383561644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125.96164383561644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125.96164383561644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125.96164383561644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125.96164383561644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125.96164383561644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125.96164383561644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125.96164383561644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125.96164383561644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125.96164383561644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125.96164383561644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125.96164383561644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125.96164383561644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125.96164383561644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125.96164383561644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125.96164383561644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125.96164383561644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125.96164383561644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125.96164383561644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125.96164383561644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125.96164383561644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125.96164383561644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125.96164383561644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125.96164383561644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125.96164383561644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125.96164383561644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125.96164383561644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125.96164383561644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125.96164383561644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125.96164383561644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125.96164383561644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125.96164383561644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125.96164383561644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125.96164383561644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125.96164383561644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125.96164383561644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125.96164383561644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125.96164383561644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125.96164383561644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125.96164383561644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125.96164383561644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125.96164383561644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125.96164383561644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125.96164383561644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125.96164383561644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125.96164383561644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125.96164383561644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125.96164383561644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125.96164383561644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125.96164383561644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125.96164383561644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125.96164383561644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125.96164383561644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125.96164383561644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125.96164383561644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125.96164383561644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125.96164383561644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125.96164383561644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125.96164383561644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125.96164383561644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125.96164383561644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125.96164383561644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125.96164383561644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125.96164383561644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125.96164383561644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125.96164383561644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125.96164383561644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125.96164383561644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125.96164383561644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125.96164383561644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125.96164383561644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125.96164383561644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125.96164383561644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125.96164383561644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125.96164383561644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125.96164383561644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125.96164383561644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125.96164383561644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125.96164383561644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125.96164383561644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125.96164383561644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125.96164383561644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125.96164383561644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125.96164383561644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125.96164383561644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125.96164383561644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125.96164383561644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125.96164383561644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125.96164383561644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125.96164383561644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125.96164383561644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125.96164383561644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125.96164383561644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125.96164383561644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125.96164383561644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125.96164383561644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125.96164383561644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125.96164383561644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125.96164383561644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125.96164383561644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125.96164383561644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125.96164383561644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125.96164383561644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125.96164383561644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125.96164383561644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125.96164383561644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125.96164383561644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125.96164383561644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125.96164383561644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125.96164383561644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125.96164383561644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125.96164383561644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125.96164383561644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125.96164383561644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125.96164383561644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125.96164383561644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125.96164383561644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125.96164383561644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125.96164383561644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125.96164383561644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125.96164383561644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125.96164383561644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125.96164383561644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125.96164383561644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125.96164383561644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125.96164383561644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125.96164383561644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125.96164383561644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125.96164383561644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125.96164383561644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125.96164383561644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125.96164383561644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125.96164383561644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125.96164383561644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125.96164383561644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125.96164383561644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125.96164383561644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125.96164383561644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125.96164383561644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125.96164383561644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125.96164383561644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125.96164383561644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125.96164383561644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125.96164383561644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125.96164383561644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125.96164383561644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125.96164383561644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125.96164383561644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125.96164383561644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125.96164383561644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125.96164383561644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125.96164383561644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125.96164383561644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125.96164383561644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125.96164383561644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125.96164383561644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125.96164383561644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125.96164383561644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125.96164383561644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125.96164383561644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125.96164383561644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125.96164383561644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125.96164383561644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125.96164383561644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125.96164383561644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125.96164383561644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125.96164383561644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125.96164383561644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125.96164383561644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125.96164383561644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125.96164383561644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125.96164383561644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125.96164383561644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125.96164383561644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125.96164383561644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125.96164383561644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125.96164383561644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125.96164383561644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125.96164383561644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125.96164383561644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125.96164383561644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125.96164383561644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125.96164383561644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125.96164383561644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125.96164383561644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125.96164383561644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125.96164383561644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125.96164383561644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125.96164383561644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125.96164383561644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125.96164383561644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125.96164383561644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125.96164383561644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125.96164383561644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125.96164383561644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125.96164383561644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125.96164383561644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125.96164383561644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125.96164383561644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125.96164383561644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125.96164383561644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125.96164383561644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125.96164383561644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125.96164383561644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125.96164383561644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125.96164383561644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125.96164383561644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125.96164383561644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125.96164383561644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125.96164383561644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125.96164383561644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125.96164383561644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125.96164383561644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125.96164383561644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125.96164383561644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125.96164383561644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125.96164383561644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125.96164383561644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125.96164383561644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125.96164383561644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125.96164383561644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125.96164383561644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125.96164383561644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125.96164383561644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125.96164383561644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125.96164383561644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125.96164383561644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125.96164383561644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125.96164383561644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125.96164383561644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125.96164383561644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125.96164383561644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125.96164383561644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125.96164383561644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125.96164383561644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125.96164383561644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125.96164383561644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125.96164383561644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125.96164383561644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125.96164383561644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125.96164383561644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125.96164383561644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125.96164383561644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125.96164383561644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125.96164383561644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125.96164383561644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125.96164383561644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125.96164383561644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125.96164383561644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125.96164383561644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125.96164383561644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125.96164383561644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125.96164383561644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125.96164383561644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125.96164383561644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125.96164383561644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125.96164383561644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125.96164383561644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125.96164383561644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125.96164383561644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125.96164383561644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125.96164383561644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125.96164383561644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125.96164383561644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125.96164383561644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125.96164383561644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125.96164383561644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125.96164383561644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125.96164383561644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125.96164383561644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125.96164383561644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125.96164383561644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125.96164383561644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125.96164383561644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125.96164383561644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125.96164383561644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125.96164383561644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125.96164383561644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125.96164383561644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125.96164383561644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125.96164383561644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125.96164383561644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125.96164383561644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125.96164383561644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125.96164383561644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125.96164383561644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125.96164383561644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125.96164383561644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125.96164383561644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125.96164383561644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125.96164383561644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125.96164383561644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125.96164383561644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125.96164383561644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125.96164383561644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125.96164383561644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125.96164383561644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125.96164383561644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125.96164383561644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125.96164383561644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125.96164383561644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125.96164383561644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125.96164383561644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125.96164383561644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125.96164383561644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125.96164383561644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125.96164383561644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125.96164383561644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125.96164383561644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125.96164383561644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125.96164383561644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125.96164383561644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125.96164383561644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125.96164383561644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125.96164383561644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125.96164383561644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125.96164383561644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125.96164383561644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125.96164383561644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125.96164383561644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125.96164383561644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125.96164383561644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125.96164383561644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125.96164383561644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125.96164383561644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125.96164383561644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125.96164383561644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125.96164383561644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125.96164383561644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125.96164383561644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125.96164383561644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125.96164383561644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125.96164383561644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125.96164383561644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125.96164383561644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125.96164383561644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125.96164383561644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125.96164383561644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125.96164383561644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125.96164383561644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125.96164383561644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125.96164383561644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125.96164383561644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125.96164383561644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125.96164383561644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125.96164383561644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125.96164383561644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125.96164383561644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125.96164383561644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125.96164383561644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125.96164383561644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125.96164383561644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125.96164383561644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125.96164383561644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125.96164383561644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125.96164383561644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125.96164383561644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125.96164383561644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125.96164383561644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125.96164383561644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125.96164383561644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125.96164383561644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125.96164383561644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125.96164383561644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125.96164383561644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125.96164383561644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125.96164383561644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125.96164383561644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125.96164383561644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125.96164383561644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125.96164383561644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125.96164383561644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125.96164383561644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125.96164383561644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125.96164383561644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125.96164383561644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125.96164383561644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125.96164383561644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125.96164383561644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125.96164383561644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125.96164383561644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125.96164383561644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125.96164383561644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125.96164383561644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125.96164383561644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125.96164383561644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125.96164383561644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125.96164383561644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125.96164383561644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125.96164383561644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125.96164383561644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125.96164383561644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125.96164383561644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125.96164383561644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125.96164383561644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125.96164383561644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125.96164383561644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125.96164383561644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125.96164383561644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125.96164383561644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125.96164383561644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125.96164383561644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125.96164383561644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125.96164383561644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125.96164383561644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125.96164383561644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125.96164383561644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125.96164383561644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125.96164383561644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125.96164383561644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125.96164383561644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125.96164383561644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125.96164383561644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125.96164383561644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125.96164383561644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125.96164383561644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125.96164383561644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125.96164383561644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125.96164383561644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125.96164383561644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125.96164383561644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125.96164383561644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125.96164383561644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125.96164383561644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125.96164383561644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125.96164383561644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125.96164383561644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125.96164383561644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125.96164383561644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125.96164383561644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125.96164383561644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125.96164383561644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125.96164383561644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125.96164383561644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125.96164383561644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125.96164383561644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125.96164383561644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125.96164383561644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125.96164383561644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125.96164383561644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125.96164383561644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125.96164383561644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125.96164383561644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125.96164383561644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125.96164383561644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125.96164383561644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125.96164383561644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125.96164383561644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125.96164383561644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125.96164383561644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125.96164383561644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125.96164383561644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125.96164383561644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125.96164383561644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125.96164383561644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125.96164383561644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125.96164383561644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125.96164383561644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125.96164383561644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125.96164383561644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125.96164383561644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125.96164383561644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125.96164383561644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125.96164383561644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125.96164383561644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125.96164383561644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125.96164383561644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125.96164383561644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125.96164383561644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125.96164383561644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125.96164383561644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125.96164383561644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125.96164383561644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125.96164383561644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125.96164383561644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125.96164383561644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125.96164383561644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125.96164383561644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125.96164383561644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125.96164383561644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125.96164383561644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125.96164383561644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125.96164383561644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125.96164383561644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125.96164383561644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125.96164383561644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125.96164383561644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125.96164383561644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125.96164383561644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125.96164383561644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125.96164383561644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125.96164383561644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125.96164383561644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125.96164383561644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125.96164383561644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125.96164383561644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125.96164383561644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125.96164383561644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125.96164383561644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125.96164383561644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125.96164383561644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125.96164383561644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125.96164383561644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125.96164383561644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125.96164383561644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125.96164383561644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125.96164383561644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125.96164383561644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125.96164383561644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125.96164383561644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125.96164383561644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125.96164383561644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125.96164383561644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125.96164383561644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125.96164383561644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125.96164383561644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125.96164383561644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125.96164383561644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125.96164383561644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125.96164383561644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125.96164383561644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125.96164383561644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125.96164383561644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125.96164383561644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125.96164383561644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125.96164383561644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125.96164383561644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125.96164383561644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125.96164383561644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125.96164383561644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125.96164383561644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125.96164383561644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125.96164383561644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125.96164383561644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125.96164383561644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125.96164383561644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125.96164383561644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125.96164383561644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125.96164383561644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125.96164383561644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125.96164383561644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125.96164383561644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125.96164383561644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125.96164383561644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125.96164383561644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125.96164383561644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125.96164383561644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125.96164383561644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125.96164383561644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125.96164383561644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125.96164383561644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125.96164383561644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125.96164383561644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125.96164383561644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125.96164383561644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125.96164383561644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125.96164383561644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125.96164383561644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125.96164383561644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125.96164383561644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125.96164383561644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125.96164383561644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125.96164383561644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125.96164383561644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125.96164383561644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125.96164383561644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125.96164383561644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125.96164383561644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125.96164383561644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125.96164383561644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125.96164383561644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125.96164383561644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125.96164383561644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125.96164383561644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125.96164383561644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125.96164383561644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125.96164383561644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125.96164383561644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125.96164383561644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125.96164383561644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125.96164383561644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125.96164383561644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125.96164383561644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125.96164383561644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125.96164383561644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125.96164383561644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125.96164383561644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125.96164383561644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125.96164383561644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125.96164383561644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125.96164383561644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125.96164383561644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125.96164383561644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125.96164383561644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125.96164383561644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125.96164383561644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125.96164383561644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125.96164383561644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125.96164383561644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125.96164383561644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125.96164383561644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125.96164383561644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125.96164383561644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125.96164383561644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125.96164383561644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125.96164383561644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125.96164383561644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125.96164383561644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125.96164383561644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125.96164383561644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125.96164383561644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125.96164383561644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125.96164383561644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125.96164383561644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125.96164383561644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125.96164383561644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125.96164383561644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125.96164383561644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125.96164383561644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125.96164383561644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125.96164383561644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125.96164383561644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125.96164383561644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125.96164383561644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125.96164383561644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125.96164383561644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125.96164383561644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125.96164383561644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125.96164383561644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125.96164383561644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125.96164383561644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125.96164383561644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125.96164383561644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125.96164383561644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125.96164383561644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125.96164383561644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125.96164383561644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125.96164383561644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125.96164383561644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125.96164383561644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125.96164383561644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125.96164383561644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125.96164383561644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125.96164383561644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125.96164383561644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125.96164383561644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125.96164383561644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125.96164383561644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125.96164383561644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125.96164383561644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125.96164383561644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125.96164383561644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125.96164383561644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125.96164383561644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125.96164383561644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125.96164383561644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125.96164383561644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125.96164383561644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125.96164383561644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125.96164383561644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125.96164383561644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125.96164383561644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125.96164383561644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125.96164383561644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125.96164383561644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125.96164383561644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125.96164383561644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125.96164383561644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125.96164383561644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125.96164383561644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125.96164383561644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125.96164383561644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125.96164383561644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125.96164383561644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125.96164383561644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125.96164383561644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125.96164383561644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125.96164383561644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125.96164383561644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125.96164383561644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125.96164383561644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125.96164383561644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125.96164383561644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125.96164383561644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125.96164383561644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125.96164383561644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125.96164383561644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125.96164383561644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125.96164383561644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125.96164383561644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125.96164383561644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125.96164383561644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125.96164383561644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125.96164383561644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125.96164383561644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125.96164383561644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125.96164383561644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125.96164383561644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125.96164383561644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125.96164383561644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125.96164383561644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125.96164383561644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125.96164383561644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125.96164383561644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125.96164383561644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125.96164383561644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125.96164383561644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125.96164383561644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125.96164383561644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125.96164383561644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125.96164383561644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125.96164383561644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125.96164383561644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125.96164383561644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125.96164383561644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125.96164383561644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125.96164383561644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125.96164383561644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125.96164383561644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125.96164383561644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125.96164383561644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125.96164383561644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125.96164383561644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125.96164383561644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125.96164383561644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125.96164383561644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125.96164383561644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125.96164383561644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125.96164383561644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125.96164383561644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125.96164383561644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125.96164383561644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125.96164383561644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125.96164383561644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125.96164383561644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125.96164383561644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125.96164383561644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125.96164383561644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125.96164383561644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125.96164383561644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125.96164383561644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125.96164383561644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125.96164383561644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125.96164383561644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125.96164383561644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125.96164383561644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125.96164383561644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125.96164383561644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125.96164383561644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125.96164383561644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125.96164383561644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125.96164383561644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125.96164383561644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125.96164383561644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125.96164383561644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125.96164383561644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125.96164383561644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125.96164383561644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125.96164383561644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125.96164383561644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125.96164383561644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125.96164383561644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125.96164383561644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125.96164383561644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125.96164383561644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125.96164383561644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125.96164383561644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125.96164383561644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125.96164383561644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125.96164383561644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125.96164383561644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125.96164383561644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125.96164383561644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125.96164383561644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125.96164383561644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125.96164383561644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125.96164383561644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125.96164383561644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125.96164383561644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125.96164383561644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125.96164383561644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125.96164383561644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125.96164383561644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125.96164383561644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125.96164383561644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125.96164383561644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125.96164383561644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125.96164383561644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125.96164383561644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125.96164383561644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125.96164383561644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125.96164383561644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125.96164383561644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125.96164383561644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125.96164383561644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125.96164383561644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125.96164383561644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125.96164383561644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125.96164383561644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125.96164383561644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125.96164383561644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125.96164383561644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125.96164383561644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125.96164383561644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125.96164383561644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125.96164383561644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125.96164383561644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125.96164383561644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125.96164383561644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125.96164383561644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125.96164383561644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125.96164383561644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125.96164383561644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125.96164383561644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125.96164383561644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125.96164383561644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125.96164383561644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125.96164383561644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125.96164383561644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125.96164383561644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125.96164383561644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125.96164383561644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125.96164383561644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125.96164383561644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125.96164383561644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125.96164383561644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125.96164383561644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125.96164383561644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125.96164383561644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125.96164383561644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125.96164383561644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125.96164383561644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125.96164383561644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125.96164383561644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125.96164383561644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125.96164383561644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125.96164383561644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125.96164383561644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125.96164383561644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125.96164383561644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125.96164383561644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125.96164383561644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125.96164383561644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125.96164383561644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125.96164383561644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125.96164383561644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125.96164383561644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125.96164383561644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125.96164383561644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125.96164383561644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125.96164383561644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125.96164383561644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125.96164383561644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125.96164383561644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125.96164383561644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125.96164383561644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125.96164383561644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125.96164383561644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125.96164383561644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125.96164383561644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125.96164383561644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125.96164383561644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125.96164383561644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125.96164383561644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125.96164383561644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125.96164383561644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125.96164383561644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125.96164383561644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125.96164383561644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125.96164383561644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125.96164383561644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125.96164383561644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125.96164383561644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125.96164383561644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125.96164383561644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125.96164383561644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125.96164383561644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125.96164383561644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125.96164383561644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125.96164383561644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125.96164383561644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125.96164383561644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125.96164383561644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125.96164383561644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125.96164383561644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125.96164383561644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125.96164383561644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125.96164383561644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125.96164383561644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125.96164383561644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125.96164383561644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125.96164383561644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125.96164383561644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125.96164383561644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125.96164383561644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125.96164383561644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125.96164383561644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125.96164383561644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125.96164383561644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125.96164383561644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125.96164383561644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125.96164383561644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125.96164383561644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125.96164383561644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125.96164383561644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125.96164383561644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125.96164383561644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125.96164383561644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125.96164383561644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125.96164383561644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125.96164383561644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125.96164383561644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125.96164383561644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125.96164383561644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125.96164383561644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125.96164383561644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125.96164383561644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125.96164383561644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125.96164383561644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125.96164383561644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125.96164383561644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125.96164383561644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125.96164383561644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125.96164383561644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125.96164383561644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125.96164383561644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125.96164383561644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125.96164383561644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125.96164383561644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125.96164383561644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125.96164383561644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125.96164383561644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125.96164383561644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125.96164383561644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125.96164383561644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125.96164383561644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125.96164383561644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125.96164383561644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125.96164383561644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125.96164383561644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125.96164383561644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125.96164383561644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125.96164383561644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125.96164383561644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125.96164383561644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125.96164383561644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125.96164383561644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125.96164383561644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125.96164383561644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125.96164383561644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125.96164383561644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125.96164383561644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125.96164383561644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125.96164383561644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125.96164383561644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125.96164383561644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125.96164383561644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125.96164383561644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125.96164383561644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125.96164383561644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125.96164383561644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125.96164383561644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125.96164383561644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125.96164383561644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125.96164383561644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125.96164383561644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125.96164383561644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125.96164383561644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125.96164383561644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125.96164383561644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125.96164383561644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125.96164383561644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125.96164383561644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125.96164383561644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125.96164383561644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125.96164383561644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125.96164383561644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125.96164383561644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125.96164383561644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125.96164383561644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125.96164383561644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125.96164383561644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125.96164383561644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125.96164383561644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125.96164383561644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125.96164383561644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125.96164383561644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125.96164383561644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125.96164383561644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125.96164383561644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125.96164383561644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125.96164383561644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125.96164383561644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125.96164383561644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125.96164383561644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125.96164383561644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125.96164383561644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125.96164383561644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125.96164383561644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125.96164383561644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125.96164383561644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125.96164383561644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125.96164383561644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125.96164383561644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125.96164383561644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125.96164383561644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125.96164383561644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125.96164383561644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125.96164383561644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125.96164383561644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125.96164383561644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125.96164383561644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125.96164383561644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125.96164383561644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125.96164383561644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125.96164383561644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125.96164383561644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125.96164383561644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125.96164383561644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125.96164383561644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125.96164383561644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125.96164383561644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125.96164383561644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125.96164383561644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125.96164383561644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125.96164383561644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125.96164383561644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125.96164383561644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125.96164383561644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125.96164383561644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125.96164383561644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125.96164383561644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125.96164383561644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125.96164383561644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125.96164383561644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125.96164383561644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125.96164383561644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125.96164383561644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125.96164383561644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125.96164383561644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125.96164383561644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125.96164383561644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125.96164383561644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125.96164383561644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125.96164383561644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125.96164383561644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125.96164383561644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125.96164383561644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125.96164383561644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125.96164383561644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125.96164383561644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125.96164383561644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125.96164383561644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125.96164383561644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125.96164383561644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125.96164383561644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125.96164383561644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125.96164383561644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125.96164383561644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125.96164383561644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125.96164383561644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125.96164383561644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125.96164383561644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125.96164383561644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125.96164383561644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125.96164383561644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125.96164383561644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125.96164383561644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125.96164383561644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125.96164383561644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125.96164383561644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125.96164383561644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125.96164383561644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125.96164383561644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125.96164383561644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125.96164383561644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125.96164383561644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125.96164383561644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125.96164383561644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125.96164383561644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125.96164383561644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125.96164383561644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125.96164383561644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125.96164383561644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125.96164383561644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125.96164383561644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125.96164383561644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125.96164383561644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125.96164383561644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125.96164383561644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125.96164383561644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125.96164383561644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125.96164383561644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125.96164383561644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125.96164383561644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125.96164383561644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125.96164383561644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125.96164383561644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125.96164383561644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125.96164383561644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125.96164383561644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125.96164383561644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125.96164383561644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125.96164383561644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125.96164383561644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125.96164383561644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125.96164383561644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125.96164383561644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125.96164383561644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125.96164383561644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125.96164383561644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125.96164383561644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125.96164383561644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125.96164383561644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125.96164383561644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125.96164383561644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125.96164383561644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125.96164383561644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125.96164383561644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125.96164383561644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125.96164383561644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125.96164383561644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125.96164383561644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125.96164383561644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125.96164383561644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125.96164383561644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125.96164383561644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125.96164383561644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125.96164383561644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125.96164383561644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125.96164383561644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125.96164383561644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125.96164383561644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125.96164383561644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125.96164383561644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125.96164383561644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125.96164383561644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125.96164383561644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125.96164383561644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125.96164383561644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125.96164383561644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125.96164383561644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125.96164383561644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125.96164383561644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125.96164383561644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125.96164383561644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125.96164383561644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125.96164383561644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125.96164383561644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125.96164383561644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125.96164383561644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125.96164383561644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125.96164383561644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125.96164383561644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125.96164383561644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125.96164383561644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125.96164383561644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125.96164383561644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125.96164383561644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125.96164383561644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125.96164383561644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125.96164383561644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125.96164383561644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125.96164383561644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125.96164383561644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125.96164383561644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125.96164383561644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125.96164383561644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125.96164383561644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125.96164383561644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125.96164383561644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125.96164383561644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125.96164383561644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125.96164383561644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125.96164383561644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125.96164383561644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125.96164383561644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125.96164383561644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125.96164383561644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125.96164383561644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125.96164383561644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125.96164383561644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125.96164383561644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125.96164383561644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125.96164383561644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125.96164383561644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125.96164383561644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125.96164383561644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125.96164383561644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125.96164383561644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125.96164383561644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125.96164383561644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125.96164383561644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125.96164383561644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125.96164383561644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125.96164383561644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125.96164383561644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125.96164383561644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125.96164383561644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125.96164383561644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125.96164383561644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125.96164383561644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125.96164383561644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125.96164383561644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125.96164383561644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125.96164383561644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125.96164383561644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125.96164383561644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125.96164383561644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125.96164383561644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125.96164383561644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125.96164383561644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125.96164383561644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125.96164383561644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125.96164383561644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125.96164383561644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125.96164383561644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125.96164383561644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125.96164383561644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125.96164383561644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125.96164383561644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125.96164383561644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125.96164383561644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125.96164383561644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125.96164383561644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125.96164383561644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125.96164383561644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125.96164383561644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125.96164383561644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125.96164383561644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125.96164383561644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125.96164383561644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125.96164383561644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125.96164383561644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125.96164383561644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125.96164383561644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125.96164383561644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125.96164383561644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125.96164383561644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125.96164383561644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125.96164383561644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125.96164383561644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125.96164383561644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125.96164383561644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125.96164383561644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125.96164383561644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125.96164383561644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125.96164383561644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125.96164383561644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125.96164383561644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125.96164383561644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125.96164383561644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125.96164383561644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125.96164383561644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125.96164383561644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125.96164383561644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125.96164383561644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125.96164383561644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125.96164383561644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125.96164383561644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125.96164383561644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125.96164383561644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125.96164383561644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125.96164383561644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125.96164383561644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125.96164383561644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125.96164383561644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125.96164383561644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125.96164383561644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125.96164383561644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125.96164383561644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125.96164383561644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125.96164383561644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125.96164383561644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125.96164383561644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125.96164383561644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125.96164383561644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125.96164383561644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125.96164383561644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125.96164383561644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125.96164383561644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125.96164383561644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125.96164383561644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125.96164383561644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125.96164383561644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125.96164383561644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125.96164383561644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125.96164383561644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125.96164383561644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125.96164383561644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125.96164383561644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125.96164383561644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125.96164383561644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125.96164383561644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125.96164383561644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125.96164383561644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125.96164383561644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125.96164383561644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125.96164383561644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125.96164383561644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125.96164383561644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125.96164383561644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125.96164383561644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125.96164383561644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125.96164383561644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125.96164383561644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125.96164383561644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125.96164383561644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125.96164383561644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125.96164383561644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125.96164383561644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125.96164383561644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125.96164383561644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125.96164383561644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125.96164383561644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125.96164383561644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125.96164383561644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125.96164383561644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125.96164383561644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125.96164383561644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125.96164383561644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125.96164383561644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125.96164383561644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125.96164383561644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125.96164383561644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125.96164383561644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125.96164383561644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125.96164383561644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125.96164383561644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125.96164383561644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125.96164383561644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125.96164383561644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125.96164383561644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125.96164383561644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125.96164383561644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125.96164383561644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125.96164383561644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125.96164383561644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125.96164383561644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125.96164383561644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125.96164383561644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125.96164383561644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125.96164383561644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125.96164383561644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125.96164383561644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125.96164383561644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125.96164383561644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125.96164383561644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125.96164383561644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125.96164383561644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125.96164383561644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125.96164383561644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125.96164383561644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125.96164383561644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125.96164383561644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125.96164383561644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125.96164383561644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125.96164383561644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125.96164383561644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125.96164383561644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125.96164383561644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125.96164383561644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125.96164383561644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125.96164383561644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125.96164383561644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125.96164383561644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125.96164383561644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125.96164383561644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125.96164383561644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125.96164383561644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125.96164383561644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125.96164383561644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125.96164383561644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125.96164383561644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125.96164383561644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125.96164383561644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125.96164383561644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125.96164383561644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125.96164383561644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125.96164383561644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125.96164383561644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125.96164383561644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125.96164383561644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125.96164383561644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125.96164383561644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125.96164383561644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125.96164383561644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125.96164383561644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125.96164383561644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125.96164383561644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125.96164383561644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125.96164383561644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125.96164383561644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125.96164383561644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125.96164383561644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125.96164383561644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125.96164383561644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125.96164383561644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125.96164383561644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125.96164383561644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125.96164383561644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125.96164383561644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125.96164383561644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125.96164383561644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125.96164383561644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125.96164383561644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125.96164383561644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125.96164383561644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125.96164383561644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125.96164383561644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125.96164383561644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125.96164383561644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125.96164383561644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125.96164383561644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125.96164383561644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125.96164383561644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125.96164383561644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125.96164383561644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125.96164383561644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125.96164383561644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125.96164383561644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125.96164383561644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125.96164383561644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125.96164383561644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125.96164383561644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125.96164383561644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125.96164383561644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125.96164383561644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125.96164383561644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125.96164383561644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125.96164383561644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125.96164383561644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125.96164383561644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125.96164383561644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125.96164383561644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125.96164383561644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125.96164383561644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125.96164383561644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125.96164383561644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125.96164383561644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125.96164383561644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125.96164383561644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125.96164383561644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125.96164383561644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125.96164383561644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125.96164383561644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125.96164383561644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125.96164383561644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125.96164383561644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125.96164383561644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125.96164383561644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125.96164383561644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125.96164383561644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125.96164383561644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125.96164383561644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125.96164383561644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125.96164383561644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125.96164383561644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125.96164383561644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125.96164383561644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125.96164383561644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125.96164383561644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125.96164383561644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125.96164383561644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125.96164383561644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125.96164383561644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125.96164383561644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125.96164383561644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125.96164383561644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125.96164383561644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125.96164383561644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125.96164383561644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125.96164383561644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125.96164383561644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125.96164383561644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125.96164383561644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125.96164383561644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125.96164383561644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125.96164383561644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125.96164383561644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125.96164383561644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125.96164383561644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125.96164383561644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125.96164383561644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125.96164383561644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125.96164383561644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125.96164383561644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125.96164383561644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125.96164383561644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125.96164383561644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125.96164383561644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125.96164383561644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125.96164383561644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125.96164383561644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125.96164383561644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125.96164383561644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125.96164383561644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125.96164383561644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125.96164383561644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125.96164383561644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125.96164383561644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125.96164383561644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125.96164383561644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125.96164383561644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125.96164383561644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125.96164383561644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125.96164383561644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125.96164383561644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125.96164383561644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125.96164383561644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125.96164383561644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125.96164383561644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125.96164383561644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125.96164383561644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125.96164383561644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125.96164383561644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125.96164383561644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125.96164383561644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125.96164383561644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125.96164383561644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125.96164383561644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125.96164383561644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125.96164383561644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125.96164383561644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125.96164383561644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125.96164383561644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125.96164383561644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125.96164383561644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125.96164383561644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125.96164383561644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125.96164383561644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125.96164383561644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125.96164383561644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125.96164383561644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125.96164383561644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125.96164383561644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125.96164383561644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125.96164383561644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125.96164383561644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125.96164383561644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125.96164383561644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125.96164383561644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125.96164383561644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125.96164383561644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125.96164383561644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125.96164383561644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125.96164383561644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125.96164383561644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125.96164383561644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125.96164383561644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125.96164383561644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125.96164383561644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125.96164383561644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125.96164383561644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125.96164383561644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125.96164383561644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125.96164383561644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125.96164383561644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125.96164383561644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125.96164383561644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125.96164383561644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125.96164383561644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125.96164383561644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125.96164383561644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125.96164383561644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125.96164383561644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125.96164383561644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125.96164383561644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125.96164383561644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125.96164383561644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125.96164383561644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125.96164383561644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125.96164383561644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125.96164383561644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125.96164383561644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125.96164383561644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125.96164383561644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125.96164383561644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125.96164383561644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125.96164383561644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125.96164383561644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125.96164383561644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125.96164383561644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125.96164383561644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125.96164383561644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125.96164383561644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125.96164383561644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125.96164383561644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125.96164383561644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125.96164383561644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125.96164383561644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125.96164383561644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125.96164383561644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125.96164383561644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125.96164383561644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125.96164383561644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125.96164383561644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125.96164383561644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125.96164383561644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125.96164383561644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125.96164383561644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125.96164383561644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125.96164383561644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125.96164383561644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125.96164383561644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125.96164383561644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125.96164383561644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125.96164383561644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125.96164383561644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125.96164383561644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125.96164383561644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125.96164383561644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125.96164383561644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125.96164383561644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125.96164383561644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125.96164383561644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125.96164383561644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125.96164383561644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125.96164383561644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125.96164383561644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125.96164383561644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125.96164383561644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125.96164383561644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125.96164383561644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125.96164383561644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125.96164383561644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125.96164383561644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125.96164383561644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125.96164383561644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125.96164383561644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125.96164383561644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125.96164383561644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125.96164383561644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125.96164383561644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125.96164383561644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125.96164383561644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125.96164383561644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125.96164383561644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125.96164383561644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125.96164383561644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125.96164383561644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125.96164383561644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125.96164383561644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125.96164383561644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125.96164383561644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125.96164383561644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125.96164383561644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125.96164383561644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125.96164383561644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125.96164383561644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125.96164383561644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125.96164383561644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125.96164383561644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125.96164383561644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125.96164383561644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125.96164383561644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125.96164383561644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125.96164383561644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125.96164383561644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125.96164383561644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125.96164383561644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125.96164383561644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125.96164383561644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125.96164383561644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125.96164383561644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125.96164383561644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125.96164383561644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125.96164383561644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125.96164383561644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125.96164383561644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125.96164383561644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125.96164383561644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125.96164383561644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125.96164383561644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125.96164383561644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125.96164383561644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125.96164383561644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125.96164383561644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125.96164383561644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125.96164383561644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125.96164383561644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125.96164383561644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125.96164383561644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125.96164383561644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125.96164383561644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125.96164383561644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125.96164383561644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125.96164383561644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125.96164383561644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125.96164383561644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125.96164383561644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125.96164383561644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125.96164383561644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125.96164383561644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125.96164383561644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125.96164383561644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125.96164383561644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125.96164383561644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125.96164383561644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125.96164383561644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125.96164383561644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125.96164383561644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125.96164383561644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125.96164383561644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125.96164383561644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125.96164383561644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125.96164383561644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125.96164383561644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125.96164383561644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125.96164383561644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125.96164383561644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125.96164383561644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125.96164383561644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125.96164383561644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125.96164383561644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125.96164383561644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125.96164383561644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125.96164383561644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125.96164383561644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125.96164383561644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125.96164383561644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125.96164383561644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125.96164383561644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125.96164383561644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125.96164383561644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125.96164383561644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125.96164383561644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125.96164383561644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125.96164383561644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125.96164383561644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125.96164383561644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125.96164383561644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125.96164383561644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125.96164383561644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125.96164383561644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125.96164383561644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125.96164383561644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125.96164383561644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125.96164383561644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125.96164383561644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125.96164383561644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125.96164383561644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125.96164383561644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125.96164383561644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125.96164383561644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125.96164383561644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125.96164383561644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125.96164383561644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125.96164383561644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125.96164383561644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125.96164383561644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125.96164383561644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125.96164383561644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125.96164383561644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125.96164383561644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125.96164383561644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125.96164383561644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125.96164383561644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125.96164383561644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125.96164383561644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125.96164383561644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125.96164383561644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125.96164383561644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125.96164383561644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125.96164383561644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125.96164383561644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125.96164383561644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125.96164383561644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125.96164383561644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125.96164383561644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125.96164383561644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125.96164383561644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125.96164383561644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125.96164383561644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125.96164383561644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125.96164383561644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125.96164383561644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125.96164383561644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125.96164383561644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125.96164383561644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125.96164383561644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125.96164383561644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125.96164383561644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125.96164383561644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125.96164383561644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125.96164383561644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125.96164383561644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125.96164383561644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125.96164383561644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125.96164383561644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125.96164383561644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125.96164383561644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125.96164383561644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125.96164383561644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125.96164383561644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125.96164383561644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125.96164383561644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125.96164383561644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125.96164383561644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125.96164383561644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125.96164383561644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125.96164383561644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125.96164383561644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125.96164383561644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125.96164383561644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125.96164383561644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125.96164383561644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125.96164383561644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125.96164383561644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125.96164383561644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125.96164383561644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125.96164383561644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125.96164383561644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125.96164383561644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125.96164383561644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125.96164383561644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125.96164383561644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125.96164383561644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125.96164383561644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125.96164383561644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125.96164383561644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125.96164383561644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125.96164383561644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125.96164383561644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125.96164383561644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125.96164383561644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125.96164383561644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125.96164383561644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125.96164383561644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125.96164383561644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125.96164383561644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125.96164383561644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125.96164383561644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125.96164383561644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125.96164383561644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125.96164383561644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125.96164383561644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125.96164383561644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125.96164383561644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125.96164383561644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125.96164383561644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125.96164383561644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125.96164383561644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125.96164383561644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125.96164383561644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125.96164383561644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125.96164383561644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125.96164383561644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125.96164383561644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125.96164383561644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125.96164383561644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125.96164383561644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125.96164383561644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125.96164383561644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125.96164383561644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125.96164383561644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125.96164383561644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125.96164383561644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125.96164383561644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125.96164383561644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125.96164383561644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125.96164383561644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125.96164383561644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125.96164383561644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125.96164383561644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125.96164383561644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125.96164383561644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125.96164383561644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125.96164383561644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125.96164383561644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125.96164383561644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125.96164383561644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125.96164383561644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125.96164383561644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125.96164383561644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125.96164383561644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125.96164383561644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125.96164383561644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125.96164383561644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125.96164383561644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125.96164383561644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125.96164383561644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125.96164383561644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125.96164383561644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125.96164383561644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125.96164383561644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125.96164383561644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125.96164383561644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125.96164383561644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125.96164383561644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125.96164383561644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125.96164383561644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125.96164383561644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125.96164383561644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125.96164383561644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125.96164383561644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125.96164383561644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125.96164383561644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125.96164383561644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125.96164383561644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125.96164383561644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125.96164383561644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125.96164383561644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125.96164383561644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125.96164383561644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125.96164383561644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125.96164383561644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125.96164383561644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125.96164383561644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125.96164383561644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125.96164383561644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125.96164383561644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125.96164383561644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125.96164383561644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125.96164383561644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125.96164383561644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125.96164383561644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125.96164383561644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125.96164383561644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125.96164383561644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125.96164383561644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125.96164383561644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125.96164383561644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125.96164383561644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125.96164383561644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125.96164383561644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125.96164383561644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125.96164383561644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125.96164383561644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125.96164383561644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125.96164383561644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125.96164383561644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125.96164383561644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125.96164383561644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125.96164383561644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125.96164383561644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125.96164383561644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125.96164383561644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125.96164383561644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125.96164383561644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125.96164383561644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125.96164383561644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125.96164383561644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125.96164383561644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125.96164383561644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125.96164383561644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125.96164383561644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125.96164383561644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125.96164383561644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125.96164383561644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125.96164383561644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125.96164383561644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125.96164383561644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125.96164383561644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125.96164383561644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125.96164383561644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125.96164383561644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125.96164383561644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125.96164383561644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125.96164383561644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125.96164383561644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125.96164383561644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125.96164383561644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125.96164383561644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125.96164383561644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125.96164383561644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125.96164383561644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125.96164383561644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125.96164383561644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125.96164383561644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125.96164383561644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125.96164383561644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125.96164383561644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125.96164383561644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125.96164383561644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125.96164383561644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125.96164383561644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125.96164383561644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125.96164383561644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125.96164383561644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125.96164383561644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125.96164383561644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125.96164383561644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125.96164383561644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125.96164383561644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125.96164383561644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125.96164383561644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125.96164383561644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125.96164383561644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125.96164383561644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125.96164383561644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125.96164383561644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125.96164383561644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125.96164383561644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125.96164383561644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125.96164383561644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125.96164383561644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125.96164383561644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125.96164383561644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125.96164383561644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125.96164383561644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125.96164383561644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125.96164383561644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125.96164383561644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125.96164383561644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125.96164383561644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125.96164383561644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125.96164383561644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125.96164383561644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125.96164383561644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125.96164383561644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125.96164383561644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125.96164383561644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125.96164383561644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125.96164383561644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125.96164383561644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125.96164383561644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125.96164383561644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125.96164383561644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125.96164383561644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125.96164383561644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125.96164383561644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125.96164383561644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125.96164383561644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125.96164383561644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125.96164383561644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125.96164383561644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125.96164383561644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125.96164383561644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125.96164383561644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125.96164383561644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125.96164383561644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125.96164383561644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125.96164383561644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125.96164383561644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125.96164383561644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125.96164383561644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125.96164383561644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125.96164383561644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125.96164383561644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125.96164383561644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125.96164383561644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125.96164383561644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125.96164383561644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125.96164383561644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125.96164383561644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125.96164383561644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125.96164383561644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125.96164383561644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125.96164383561644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125.96164383561644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125.96164383561644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125.96164383561644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125.96164383561644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125.96164383561644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125.96164383561644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125.96164383561644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125.96164383561644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125.96164383561644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125.96164383561644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125.96164383561644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125.96164383561644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125.96164383561644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125.96164383561644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125.96164383561644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125.96164383561644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125.96164383561644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125.96164383561644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125.96164383561644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125.96164383561644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125.96164383561644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125.96164383561644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125.96164383561644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125.96164383561644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125.96164383561644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125.96164383561644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125.96164383561644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125.96164383561644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125.96164383561644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125.96164383561644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125.96164383561644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125.96164383561644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125.96164383561644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125.96164383561644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125.96164383561644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125.96164383561644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125.96164383561644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125.96164383561644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125.96164383561644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125.96164383561644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125.96164383561644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125.96164383561644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125.96164383561644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125.96164383561644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125.96164383561644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125.96164383561644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125.96164383561644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125.96164383561644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125.96164383561644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125.96164383561644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125.96164383561644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125.96164383561644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125.96164383561644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125.96164383561644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125.96164383561644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125.96164383561644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125.96164383561644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125.96164383561644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125.96164383561644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125.96164383561644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125.96164383561644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125.96164383561644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125.96164383561644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125.96164383561644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125.96164383561644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125.96164383561644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125.96164383561644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125.96164383561644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125.96164383561644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125.96164383561644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125.96164383561644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125.96164383561644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125.96164383561644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125.96164383561644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125.96164383561644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125.96164383561644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125.96164383561644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125.96164383561644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125.96164383561644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125.96164383561644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125.96164383561644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125.96164383561644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125.96164383561644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125.96164383561644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125.96164383561644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125.96164383561644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125.96164383561644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125.96164383561644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125.96164383561644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125.96164383561644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125.96164383561644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125.96164383561644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125.96164383561644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125.96164383561644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125.96164383561644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125.96164383561644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125.96164383561644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125.96164383561644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125.96164383561644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125.96164383561644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125.96164383561644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125.96164383561644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125.96164383561644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125.96164383561644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125.96164383561644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125.96164383561644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125.96164383561644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125.96164383561644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125.96164383561644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125.96164383561644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125.96164383561644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125.96164383561644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125.96164383561644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125.96164383561644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125.96164383561644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125.96164383561644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125.96164383561644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125.96164383561644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125.96164383561644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125.96164383561644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125.96164383561644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125.96164383561644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125.96164383561644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125.96164383561644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125.96164383561644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125.96164383561644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125.96164383561644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125.96164383561644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125.96164383561644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125.96164383561644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125.96164383561644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125.96164383561644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125.96164383561644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125.96164383561644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125.96164383561644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125.96164383561644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125.96164383561644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125.96164383561644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125.96164383561644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125.96164383561644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125.96164383561644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125.96164383561644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125.96164383561644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125.96164383561644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125.96164383561644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125.96164383561644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125.96164383561644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125.96164383561644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125.96164383561644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125.96164383561644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125.96164383561644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125.96164383561644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125.96164383561644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125.96164383561644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125.96164383561644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125.96164383561644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125.96164383561644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125.96164383561644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125.96164383561644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125.96164383561644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125.96164383561644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125.96164383561644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125.96164383561644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125.96164383561644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125.96164383561644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125.96164383561644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125.96164383561644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125.96164383561644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125.96164383561644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125.96164383561644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125.96164383561644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125.96164383561644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125.96164383561644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125.96164383561644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125.96164383561644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125.96164383561644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125.96164383561644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125.96164383561644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125.96164383561644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125.96164383561644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125.96164383561644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125.96164383561644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125.96164383561644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125.96164383561644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125.96164383561644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125.96164383561644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125.96164383561644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125.96164383561644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125.96164383561644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125.96164383561644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125.96164383561644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125.96164383561644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125.96164383561644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125.96164383561644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125.96164383561644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125.96164383561644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125.96164383561644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125.96164383561644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125.96164383561644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125.96164383561644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125.96164383561644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125.96164383561644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125.96164383561644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125.96164383561644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125.96164383561644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125.96164383561644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125.96164383561644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125.96164383561644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125.96164383561644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125.96164383561644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125.96164383561644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125.96164383561644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125.96164383561644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125.96164383561644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125.96164383561644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125.96164383561644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125.96164383561644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125.96164383561644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125.96164383561644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125.96164383561644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125.96164383561644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125.96164383561644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125.96164383561644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125.96164383561644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125.96164383561644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125.96164383561644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125.96164383561644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125.96164383561644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125.96164383561644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125.96164383561644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125.96164383561644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125.96164383561644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125.96164383561644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125.96164383561644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125.96164383561644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125.96164383561644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125.96164383561644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125.96164383561644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125.96164383561644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125.96164383561644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125.96164383561644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125.96164383561644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125.96164383561644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125.96164383561644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125.96164383561644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125.96164383561644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125.96164383561644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125.96164383561644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125.96164383561644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125.96164383561644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125.96164383561644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125.96164383561644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125.96164383561644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125.96164383561644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125.96164383561644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125.96164383561644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125.96164383561644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125.96164383561644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125.96164383561644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125.96164383561644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125.96164383561644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125.96164383561644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125.96164383561644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125.96164383561644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125.96164383561644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125.96164383561644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125.96164383561644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125.96164383561644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125.96164383561644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125.96164383561644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125.96164383561644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125.96164383561644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125.96164383561644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125.96164383561644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125.96164383561644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125.96164383561644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125.96164383561644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125.96164383561644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125.96164383561644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125.96164383561644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125.96164383561644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125.96164383561644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125.96164383561644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125.96164383561644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125.96164383561644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125.96164383561644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125.96164383561644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125.96164383561644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125.96164383561644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125.96164383561644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125.96164383561644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125.96164383561644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125.96164383561644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125.96164383561644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125.96164383561644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125.96164383561644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125.96164383561644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125.96164383561644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125.96164383561644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125.96164383561644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125.96164383561644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125.96164383561644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125.96164383561644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125.96164383561644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125.96164383561644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125.96164383561644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125.96164383561644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125.96164383561644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125.96164383561644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125.96164383561644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125.96164383561644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125.96164383561644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125.96164383561644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125.96164383561644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125.96164383561644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125.96164383561644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125.96164383561644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125.96164383561644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125.96164383561644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125.96164383561644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125.96164383561644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125.96164383561644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125.96164383561644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125.96164383561644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125.96164383561644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125.96164383561644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125.96164383561644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125.96164383561644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125.96164383561644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125.96164383561644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125.96164383561644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125.96164383561644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125.96164383561644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125.96164383561644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125.96164383561644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125.96164383561644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125.96164383561644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125.96164383561644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125.96164383561644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125.96164383561644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125.96164383561644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125.96164383561644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125.96164383561644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125.96164383561644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125.96164383561644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125.96164383561644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125.96164383561644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125.96164383561644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125.96164383561644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125.96164383561644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125.96164383561644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125.96164383561644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125.96164383561644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125.96164383561644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125.96164383561644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125.96164383561644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125.96164383561644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125.96164383561644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125.96164383561644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125.96164383561644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125.96164383561644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125.96164383561644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125.96164383561644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125.96164383561644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125.96164383561644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125.96164383561644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125.96164383561644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125.96164383561644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125.96164383561644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125.96164383561644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125.96164383561644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125.96164383561644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125.96164383561644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125.96164383561644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125.96164383561644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125.96164383561644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125.96164383561644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125.96164383561644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125.96164383561644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125.96164383561644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125.96164383561644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125.96164383561644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125.96164383561644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125.96164383561644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125.96164383561644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125.96164383561644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125.96164383561644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125.96164383561644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125.96164383561644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125.96164383561644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125.96164383561644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125.96164383561644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125.96164383561644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125.96164383561644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125.96164383561644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125.96164383561644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125.96164383561644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125.96164383561644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125.96164383561644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125.96164383561644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125.96164383561644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125.96164383561644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125.96164383561644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125.96164383561644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125.96164383561644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125.96164383561644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125.96164383561644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125.96164383561644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125.96164383561644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125.96164383561644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125.96164383561644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125.96164383561644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125.96164383561644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125.96164383561644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125.96164383561644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125.96164383561644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125.96164383561644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125.96164383561644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125.96164383561644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125.96164383561644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125.96164383561644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125.96164383561644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125.96164383561644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125.96164383561644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125.96164383561644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125.96164383561644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125.96164383561644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125.96164383561644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125.96164383561644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125.96164383561644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125.96164383561644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125.96164383561644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125.96164383561644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125.96164383561644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125.96164383561644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125.96164383561644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125.96164383561644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125.96164383561644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125.96164383561644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125.96164383561644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125.96164383561644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125.96164383561644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125.96164383561644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125.96164383561644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125.96164383561644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125.96164383561644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125.96164383561644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125.96164383561644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125.96164383561644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125.96164383561644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125.96164383561644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125.96164383561644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125.96164383561644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125.96164383561644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125.96164383561644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125.96164383561644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125.96164383561644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125.96164383561644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125.96164383561644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125.96164383561644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125.96164383561644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125.96164383561644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125.96164383561644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125.96164383561644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125.96164383561644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125.96164383561644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125.96164383561644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125.96164383561644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125.96164383561644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125.96164383561644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125.96164383561644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125.96164383561644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125.96164383561644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125.96164383561644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125.96164383561644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125.96164383561644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125.96164383561644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125.96164383561644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125.96164383561644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125.96164383561644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125.96164383561644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125.96164383561644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125.96164383561644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125.96164383561644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125.96164383561644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125.96164383561644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125.96164383561644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125.96164383561644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125.96164383561644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125.96164383561644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125.96164383561644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125.96164383561644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125.96164383561644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125.96164383561644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125.96164383561644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125.96164383561644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125.96164383561644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125.96164383561644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125.96164383561644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125.96164383561644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125.96164383561644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125.96164383561644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125.96164383561644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125.96164383561644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125.96164383561644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125.96164383561644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125.96164383561644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125.96164383561644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125.96164383561644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125.96164383561644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125.96164383561644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125.96164383561644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125.96164383561644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125.96164383561644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125.96164383561644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125.96164383561644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125.96164383561644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125.96164383561644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125.96164383561644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125.96164383561644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125.96164383561644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125.96164383561644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125.96164383561644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125.96164383561644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125.96164383561644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125.96164383561644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125.96164383561644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125.96164383561644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125.96164383561644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125.96164383561644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125.96164383561644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125.96164383561644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125.96164383561644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125.96164383561644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125.96164383561644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125.96164383561644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125.96164383561644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125.96164383561644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125.96164383561644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125.96164383561644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125.96164383561644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125.96164383561644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125.96164383561644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125.96164383561644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125.96164383561644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125.96164383561644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125.96164383561644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125.96164383561644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125.96164383561644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125.96164383561644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125.96164383561644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125.96164383561644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125.96164383561644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125.96164383561644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125.96164383561644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125.96164383561644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125.96164383561644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125.96164383561644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125.96164383561644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125.96164383561644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125.96164383561644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125.96164383561644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125.96164383561644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125.96164383561644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125.96164383561644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125.96164383561644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125.96164383561644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125.96164383561644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125.96164383561644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125.96164383561644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125.96164383561644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125.96164383561644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125.96164383561644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125.96164383561644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125.96164383561644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125.96164383561644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125.96164383561644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125.96164383561644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125.96164383561644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125.96164383561644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125.96164383561644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125.96164383561644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125.96164383561644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125.96164383561644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125.96164383561644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125.96164383561644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125.96164383561644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125.96164383561644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125.96164383561644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125.96164383561644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125.96164383561644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125.96164383561644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125.96164383561644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125.96164383561644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125.96164383561644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125.96164383561644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125.96164383561644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125.96164383561644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125.96164383561644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125.96164383561644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125.96164383561644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125.96164383561644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125.96164383561644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125.96164383561644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125.96164383561644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125.96164383561644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125.96164383561644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125.96164383561644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125.96164383561644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125.96164383561644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125.96164383561644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125.96164383561644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125.96164383561644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125.96164383561644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125.96164383561644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125.96164383561644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125.96164383561644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125.96164383561644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125.96164383561644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125.96164383561644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125.96164383561644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125.96164383561644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125.96164383561644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125.96164383561644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125.96164383561644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125.96164383561644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125.96164383561644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125.96164383561644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125.96164383561644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125.96164383561644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125.96164383561644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125.96164383561644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125.96164383561644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125.96164383561644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125.96164383561644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125.96164383561644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125.96164383561644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125.96164383561644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125.96164383561644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125.96164383561644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125.96164383561644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125.96164383561644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125.96164383561644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125.96164383561644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125.96164383561644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125.96164383561644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125.96164383561644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125.96164383561644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125.96164383561644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125.96164383561644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125.96164383561644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125.96164383561644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125.96164383561644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125.96164383561644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125.96164383561644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125.96164383561644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125.96164383561644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125.96164383561644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125.96164383561644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125.96164383561644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125.96164383561644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125.96164383561644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125.96164383561644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125.96164383561644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125.96164383561644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125.96164383561644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125.96164383561644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125.96164383561644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125.96164383561644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125.96164383561644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125.96164383561644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125.96164383561644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125.96164383561644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125.96164383561644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125.96164383561644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125.96164383561644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125.96164383561644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125.96164383561644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125.96164383561644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125.96164383561644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125.96164383561644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125.96164383561644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125.96164383561644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125.96164383561644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125.96164383561644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125.96164383561644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125.96164383561644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125.96164383561644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125.96164383561644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125.96164383561644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125.96164383561644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125.96164383561644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125.96164383561644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125.96164383561644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125.96164383561644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125.96164383561644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125.96164383561644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125.96164383561644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125.96164383561644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125.96164383561644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125.96164383561644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125.96164383561644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125.96164383561644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125.96164383561644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125.96164383561644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125.96164383561644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125.96164383561644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125.96164383561644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125.96164383561644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125.96164383561644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125.96164383561644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125.96164383561644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125.96164383561644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125.96164383561644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125.96164383561644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125.96164383561644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125.96164383561644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125.96164383561644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125.96164383561644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125.96164383561644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125.96164383561644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125.96164383561644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125.96164383561644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125.96164383561644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125.96164383561644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125.96164383561644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125.96164383561644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125.96164383561644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125.96164383561644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125.96164383561644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125.96164383561644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125.96164383561644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125.96164383561644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125.96164383561644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125.96164383561644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125.96164383561644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125.96164383561644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125.96164383561644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125.96164383561644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125.96164383561644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125.96164383561644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125.96164383561644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125.96164383561644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125.96164383561644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125.96164383561644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125.96164383561644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125.96164383561644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125.96164383561644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125.96164383561644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125.96164383561644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125.96164383561644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125.96164383561644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125.96164383561644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125.96164383561644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125.96164383561644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125.96164383561644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125.96164383561644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125.96164383561644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125.96164383561644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125.96164383561644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125.96164383561644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125.96164383561644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125.96164383561644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125.96164383561644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125.96164383561644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125.96164383561644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125.96164383561644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125.96164383561644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125.96164383561644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125.96164383561644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125.96164383561644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125.96164383561644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125.96164383561644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125.96164383561644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125.96164383561644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125.96164383561644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125.96164383561644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125.96164383561644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125.96164383561644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125.96164383561644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125.96164383561644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125.96164383561644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125.96164383561644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125.96164383561644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125.96164383561644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125.96164383561644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125.96164383561644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125.96164383561644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125.96164383561644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125.96164383561644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125.96164383561644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125.96164383561644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125.96164383561644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125.96164383561644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125.96164383561644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125.96164383561644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125.96164383561644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125.96164383561644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125.96164383561644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125.96164383561644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125.96164383561644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125.96164383561644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125.96164383561644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125.96164383561644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125.96164383561644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125.96164383561644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125.96164383561644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125.96164383561644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125.96164383561644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125.96164383561644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125.96164383561644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125.96164383561644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125.96164383561644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125.96164383561644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125.96164383561644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125.96164383561644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125.96164383561644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125.96164383561644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125.96164383561644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125.96164383561644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125.96164383561644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125.96164383561644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125.96164383561644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125.96164383561644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125.96164383561644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125.96164383561644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125.96164383561644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125.96164383561644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125.96164383561644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125.96164383561644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125.96164383561644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125.96164383561644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125.96164383561644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125.96164383561644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125.96164383561644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125.96164383561644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125.96164383561644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125.96164383561644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125.96164383561644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125.96164383561644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125.96164383561644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125.96164383561644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125.96164383561644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125.96164383561644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125.96164383561644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125.96164383561644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125.96164383561644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125.96164383561644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125.96164383561644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125.96164383561644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125.96164383561644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125.96164383561644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125.96164383561644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125.96164383561644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125.96164383561644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125.96164383561644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125.96164383561644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125.96164383561644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125.96164383561644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125.96164383561644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125.96164383561644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125.96164383561644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125.96164383561644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125.96164383561644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125.96164383561644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125.96164383561644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125.96164383561644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125.96164383561644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125.96164383561644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125.96164383561644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125.96164383561644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125.96164383561644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125.96164383561644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125.96164383561644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125.96164383561644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125.96164383561644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125.96164383561644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125.96164383561644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125.96164383561644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125.96164383561644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125.96164383561644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125.96164383561644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125.96164383561644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125.96164383561644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125.96164383561644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125.96164383561644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125.96164383561644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125.96164383561644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125.96164383561644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125.96164383561644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125.96164383561644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125.96164383561644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125.96164383561644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125.96164383561644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125.96164383561644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125.96164383561644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125.96164383561644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125.96164383561644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125.96164383561644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125.96164383561644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125.96164383561644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125.96164383561644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125.96164383561644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125.96164383561644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125.96164383561644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125.96164383561644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125.96164383561644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125.96164383561644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125.96164383561644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125.96164383561644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125.96164383561644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125.96164383561644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125.96164383561644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125.96164383561644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125.96164383561644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125.96164383561644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125.96164383561644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125.96164383561644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125.96164383561644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125.96164383561644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125.96164383561644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125.96164383561644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125.96164383561644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125.96164383561644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125.96164383561644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125.96164383561644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125.96164383561644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125.96164383561644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125.96164383561644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125.96164383561644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125.96164383561644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125.96164383561644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125.96164383561644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125.96164383561644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125.96164383561644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125.96164383561644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125.96164383561644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125.96164383561644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125.96164383561644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125.96164383561644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125.96164383561644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125.96164383561644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125.96164383561644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125.96164383561644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125.96164383561644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125.96164383561644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125.96164383561644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125.96164383561644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125.96164383561644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125.96164383561644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125.96164383561644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125.96164383561644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125.96164383561644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125.96164383561644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125.96164383561644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125.96164383561644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125.96164383561644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125.96164383561644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125.96164383561644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125.96164383561644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125.96164383561644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125.96164383561644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125.96164383561644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125.96164383561644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125.96164383561644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125.96164383561644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125.96164383561644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125.96164383561644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125.96164383561644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125.96164383561644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125.96164383561644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125.96164383561644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125.96164383561644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125.96164383561644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125.96164383561644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125.96164383561644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125.96164383561644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125.96164383561644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125.96164383561644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125.96164383561644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125.96164383561644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125.96164383561644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125.96164383561644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125.96164383561644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125.96164383561644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125.96164383561644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125.96164383561644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125.96164383561644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125.96164383561644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125.96164383561644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125.96164383561644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125.96164383561644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125.96164383561644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125.96164383561644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125.96164383561644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125.96164383561644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125.96164383561644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125.96164383561644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125.96164383561644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125.96164383561644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125.96164383561644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125.96164383561644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125.96164383561644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125.96164383561644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125.96164383561644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125.96164383561644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125.96164383561644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125.96164383561644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125.96164383561644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125.96164383561644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125.96164383561644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125.96164383561644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125.96164383561644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125.96164383561644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125.96164383561644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125.96164383561644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125.96164383561644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125.96164383561644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125.96164383561644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125.96164383561644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125.96164383561644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125.96164383561644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125.96164383561644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125.96164383561644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125.96164383561644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125.96164383561644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125.96164383561644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125.96164383561644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125.96164383561644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125.96164383561644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125.96164383561644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125.96164383561644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125.96164383561644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125.96164383561644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125.96164383561644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125.96164383561644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125.96164383561644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125.96164383561644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125.96164383561644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125.96164383561644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125.96164383561644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125.96164383561644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125.96164383561644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125.96164383561644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125.96164383561644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125.96164383561644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125.96164383561644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125.96164383561644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125.96164383561644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125.96164383561644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125.96164383561644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125.96164383561644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125.96164383561644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125.96164383561644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125.96164383561644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125.96164383561644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125.96164383561644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125.96164383561644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125.96164383561644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125.96164383561644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125.96164383561644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125.96164383561644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125.96164383561644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125.96164383561644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125.96164383561644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125.96164383561644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125.96164383561644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125.96164383561644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125.96164383561644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125.96164383561644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125.96164383561644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125.96164383561644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125.96164383561644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125.96164383561644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125.96164383561644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125.96164383561644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125.96164383561644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125.96164383561644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125.96164383561644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125.96164383561644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125.96164383561644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125.96164383561644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125.96164383561644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125.96164383561644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125.96164383561644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125.96164383561644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125.96164383561644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125.96164383561644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125.96164383561644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125.96164383561644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125.96164383561644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125.96164383561644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125.96164383561644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125.96164383561644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125.96164383561644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125.96164383561644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125.96164383561644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125.96164383561644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125.96164383561644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125.96164383561644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125.96164383561644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125.96164383561644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125.96164383561644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125.96164383561644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125.96164383561644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125.96164383561644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125.96164383561644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125.96164383561644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125.96164383561644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125.96164383561644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125.96164383561644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125.96164383561644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125.96164383561644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125.96164383561644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125.96164383561644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125.96164383561644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125.96164383561644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125.96164383561644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125.96164383561644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125.96164383561644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125.96164383561644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125.96164383561644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125.96164383561644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125.96164383561644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125.96164383561644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125.96164383561644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125.96164383561644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125.96164383561644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125.96164383561644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125.96164383561644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125.96164383561644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125.96164383561644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125.96164383561644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125.96164383561644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125.96164383561644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125.96164383561644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125.96164383561644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125.96164383561644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125.96164383561644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125.96164383561644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125.96164383561644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125.96164383561644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125.96164383561644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125.96164383561644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125.96164383561644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125.96164383561644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125.96164383561644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125.96164383561644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125.96164383561644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125.96164383561644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125.96164383561644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125.96164383561644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125.96164383561644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125.96164383561644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125.96164383561644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125.96164383561644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125.96164383561644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125.96164383561644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125.96164383561644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125.96164383561644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125.96164383561644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125.96164383561644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125.96164383561644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125.96164383561644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125.96164383561644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125.96164383561644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125.96164383561644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125.96164383561644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125.96164383561644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125.96164383561644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125.96164383561644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125.96164383561644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125.96164383561644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125.96164383561644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125.96164383561644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125.96164383561644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125.96164383561644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125.96164383561644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125.96164383561644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125.96164383561644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125.96164383561644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125.96164383561644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125.96164383561644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125.96164383561644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125.96164383561644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125.96164383561644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125.96164383561644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125.96164383561644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125.96164383561644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125.96164383561644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125.96164383561644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125.96164383561644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125.96164383561644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125.96164383561644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125.96164383561644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125.96164383561644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125.96164383561644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125.96164383561644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125.96164383561644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125.96164383561644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125.96164383561644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125.96164383561644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125.96164383561644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125.96164383561644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125.96164383561644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125.96164383561644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125.96164383561644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125.96164383561644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125.96164383561644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125.96164383561644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125.96164383561644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125.96164383561644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125.96164383561644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125.96164383561644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125.96164383561644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125.96164383561644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125.96164383561644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125.96164383561644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125.96164383561644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125.96164383561644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125.96164383561644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125.96164383561644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125.96164383561644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125.96164383561644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125.96164383561644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125.96164383561644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125.96164383561644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125.96164383561644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125.96164383561644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125.96164383561644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125.96164383561644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125.96164383561644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125.96164383561644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125.96164383561644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125.96164383561644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125.96164383561644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125.96164383561644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125.96164383561644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125.96164383561644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125.96164383561644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125.96164383561644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125.96164383561644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125.96164383561644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125.96164383561644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125.96164383561644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125.96164383561644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125.96164383561644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125.96164383561644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125.96164383561644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125.96164383561644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125.96164383561644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125.96164383561644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125.96164383561644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125.96164383561644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125.96164383561644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125.96164383561644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125.96164383561644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125.96164383561644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125.96164383561644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125.96164383561644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125.96164383561644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125.96164383561644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125.96164383561644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125.96164383561644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125.96164383561644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125.96164383561644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125.96164383561644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125.96164383561644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125.96164383561644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125.96164383561644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125.96164383561644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125.96164383561644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125.96164383561644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125.96164383561644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125.96164383561644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125.96164383561644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125.96164383561644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125.96164383561644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125.96164383561644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125.96164383561644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125.96164383561644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125.96164383561644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125.96164383561644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125.96164383561644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125.96164383561644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125.96164383561644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125.96164383561644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125.96164383561644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125.96164383561644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125.96164383561644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125.96164383561644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125.96164383561644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125.96164383561644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125.96164383561644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125.96164383561644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125.96164383561644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125.96164383561644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125.96164383561644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125.96164383561644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125.96164383561644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125.96164383561644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125.96164383561644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125.96164383561644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125.96164383561644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125.96164383561644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125.96164383561644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125.96164383561644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125.96164383561644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125.96164383561644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125.96164383561644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125.96164383561644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125.96164383561644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125.96164383561644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125.96164383561644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125.96164383561644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125.96164383561644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125.96164383561644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125.96164383561644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125.96164383561644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125.96164383561644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125.96164383561644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125.96164383561644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125.96164383561644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125.96164383561644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125.96164383561644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125.96164383561644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125.96164383561644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125.96164383561644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125.96164383561644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125.96164383561644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125.96164383561644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125.96164383561644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125.96164383561644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125.96164383561644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125.96164383561644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125.96164383561644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125.96164383561644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125.96164383561644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125.96164383561644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125.96164383561644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125.96164383561644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125.96164383561644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125.96164383561644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125.96164383561644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125.96164383561644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125.96164383561644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125.96164383561644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125.96164383561644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125.96164383561644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125.96164383561644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125.96164383561644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125.96164383561644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125.96164383561644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125.96164383561644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125.96164383561644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125.96164383561644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125.96164383561644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125.96164383561644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125.96164383561644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125.96164383561644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125.96164383561644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125.96164383561644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125.96164383561644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125.96164383561644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125.96164383561644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125.96164383561644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125.96164383561644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125.96164383561644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125.96164383561644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125.96164383561644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125.96164383561644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125.96164383561644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125.96164383561644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125.96164383561644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125.96164383561644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125.96164383561644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125.96164383561644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125.96164383561644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125.96164383561644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125.96164383561644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125.96164383561644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125.96164383561644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125.96164383561644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125.96164383561644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125.96164383561644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125.96164383561644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125.96164383561644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125.96164383561644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125.96164383561644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125.96164383561644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125.96164383561644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125.96164383561644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125.96164383561644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125.96164383561644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125.96164383561644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125.96164383561644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125.96164383561644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125.96164383561644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125.96164383561644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125.96164383561644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125.96164383561644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125.96164383561644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125.96164383561644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125.96164383561644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125.96164383561644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125.96164383561644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125.96164383561644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125.96164383561644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125.96164383561644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125.96164383561644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125.96164383561644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125.96164383561644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125.96164383561644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125.96164383561644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125.96164383561644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125.96164383561644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125.96164383561644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125.96164383561644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125.96164383561644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125.96164383561644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125.96164383561644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125.96164383561644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125.96164383561644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125.96164383561644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125.96164383561644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125.96164383561644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125.96164383561644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125.96164383561644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125.96164383561644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125.96164383561644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125.96164383561644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125.96164383561644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125.96164383561644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125.96164383561644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125.96164383561644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125.96164383561644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125.96164383561644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125.96164383561644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125.96164383561644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125.96164383561644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125.96164383561644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125.96164383561644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125.96164383561644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125.96164383561644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125.96164383561644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125.96164383561644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125.96164383561644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125.96164383561644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125.96164383561644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125.96164383561644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125.96164383561644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125.96164383561644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125.96164383561644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125.96164383561644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125.96164383561644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125.96164383561644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125.96164383561644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125.96164383561644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125.96164383561644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125.96164383561644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125.96164383561644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125.96164383561644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125.96164383561644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125.96164383561644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125.96164383561644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125.96164383561644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125.96164383561644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125.96164383561644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125.96164383561644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125.96164383561644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125.96164383561644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125.96164383561644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125.96164383561644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125.96164383561644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125.96164383561644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125.96164383561644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125.96164383561644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125.96164383561644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125.96164383561644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125.96164383561644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125.96164383561644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125.96164383561644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125.96164383561644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125.96164383561644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125.96164383561644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125.96164383561644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125.96164383561644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125.96164383561644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125.96164383561644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125.96164383561644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125.96164383561644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125.96164383561644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125.96164383561644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125.96164383561644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125.96164383561644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125.96164383561644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125.96164383561644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125.96164383561644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125.96164383561644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125.96164383561644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125.96164383561644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125.96164383561644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125.96164383561644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125.96164383561644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125.96164383561644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125.96164383561644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125.96164383561644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125.96164383561644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125.96164383561644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125.96164383561644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125.96164383561644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125.96164383561644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125.96164383561644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125.96164383561644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125.96164383561644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125.96164383561644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125.96164383561644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125.96164383561644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125.96164383561644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125.96164383561644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125.96164383561644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125.96164383561644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125.96164383561644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125.96164383561644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125.96164383561644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125.96164383561644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125.96164383561644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125.96164383561644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125.96164383561644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125.96164383561644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125.96164383561644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125.96164383561644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125.96164383561644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125.96164383561644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125.96164383561644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125.96164383561644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125.96164383561644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125.96164383561644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125.96164383561644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125.96164383561644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125.96164383561644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125.96164383561644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125.96164383561644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125.96164383561644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125.96164383561644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125.96164383561644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125.96164383561644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125.96164383561644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125.96164383561644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125.96164383561644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125.96164383561644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125.96164383561644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125.96164383561644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125.96164383561644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125.96164383561644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125.96164383561644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125.96164383561644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125.96164383561644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125.96164383561644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125.96164383561644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125.96164383561644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125.96164383561644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125.96164383561644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125.96164383561644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125.96164383561644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125.96164383561644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125.96164383561644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125.96164383561644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125.96164383561644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125.96164383561644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125.96164383561644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125.96164383561644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125.96164383561644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125.96164383561644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125.96164383561644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125.96164383561644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125.96164383561644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125.96164383561644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125.96164383561644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125.96164383561644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125.96164383561644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125.96164383561644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125.96164383561644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125.96164383561644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125.96164383561644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125.96164383561644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125.96164383561644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125.96164383561644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125.96164383561644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125.96164383561644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125.96164383561644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125.96164383561644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125.96164383561644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125.96164383561644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125.96164383561644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125.96164383561644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125.96164383561644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125.96164383561644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125.96164383561644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125.96164383561644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125.96164383561644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125.96164383561644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125.96164383561644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125.96164383561644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125.96164383561644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125.96164383561644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125.96164383561644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125.96164383561644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125.96164383561644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125.96164383561644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125.96164383561644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125.96164383561644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125.96164383561644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125.96164383561644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125.96164383561644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125.96164383561644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125.96164383561644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125.96164383561644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125.96164383561644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125.96164383561644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125.96164383561644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125.96164383561644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125.96164383561644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125.96164383561644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125.96164383561644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125.96164383561644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125.96164383561644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125.96164383561644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125.96164383561644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125.96164383561644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125.96164383561644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125.96164383561644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125.96164383561644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125.96164383561644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125.96164383561644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125.96164383561644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125.96164383561644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125.96164383561644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125.96164383561644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125.96164383561644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125.96164383561644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125.96164383561644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125.96164383561644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125.96164383561644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125.96164383561644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125.96164383561644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125.96164383561644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125.96164383561644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125.96164383561644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125.96164383561644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125.96164383561644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125.96164383561644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125.96164383561644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125.96164383561644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125.96164383561644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125.96164383561644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125.96164383561644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125.96164383561644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125.96164383561644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125.96164383561644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125.96164383561644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125.96164383561644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125.96164383561644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125.96164383561644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125.96164383561644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125.96164383561644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125.96164383561644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125.96164383561644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125.96164383561644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125.96164383561644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125.96164383561644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125.96164383561644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125.96164383561644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125.96164383561644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125.96164383561644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125.96164383561644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125.96164383561644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125.96164383561644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125.96164383561644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125.96164383561644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125.96164383561644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125.96164383561644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125.96164383561644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125.96164383561644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125.96164383561644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125.96164383561644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125.96164383561644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125.96164383561644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125.96164383561644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125.96164383561644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125.96164383561644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125.96164383561644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125.96164383561644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125.96164383561644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125.96164383561644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125.96164383561644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125.96164383561644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125.96164383561644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125.96164383561644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125.96164383561644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125.96164383561644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125.96164383561644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125.96164383561644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125.96164383561644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125.96164383561644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125.96164383561644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125.96164383561644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125.96164383561644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125.96164383561644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125.96164383561644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125.96164383561644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125.96164383561644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125.96164383561644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125.96164383561644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125.96164383561644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125.96164383561644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125.96164383561644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125.96164383561644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125.96164383561644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125.96164383561644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125.96164383561644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125.96164383561644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125.96164383561644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125.96164383561644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125.96164383561644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125.96164383561644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125.96164383561644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125.96164383561644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125.96164383561644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125.96164383561644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125.96164383561644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125.96164383561644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125.96164383561644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125.96164383561644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125.96164383561644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125.96164383561644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125.96164383561644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125.96164383561644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125.96164383561644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125.96164383561644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125.96164383561644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125.96164383561644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125.96164383561644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125.96164383561644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125.96164383561644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125.96164383561644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125.96164383561644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125.96164383561644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125.96164383561644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125.96164383561644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125.96164383561644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125.96164383561644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125.96164383561644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125.96164383561644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125.96164383561644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125.96164383561644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125.96164383561644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125.96164383561644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125.96164383561644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125.96164383561644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125.96164383561644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125.96164383561644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125.96164383561644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125.96164383561644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125.96164383561644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125.96164383561644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125.96164383561644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125.96164383561644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125.96164383561644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125.96164383561644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125.96164383561644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125.96164383561644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125.96164383561644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125.96164383561644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125.96164383561644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125.96164383561644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125.96164383561644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125.96164383561644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125.96164383561644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125.96164383561644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125.96164383561644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125.96164383561644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125.96164383561644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125.96164383561644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125.96164383561644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125.96164383561644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125.96164383561644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125.96164383561644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125.96164383561644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125.96164383561644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125.96164383561644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125.96164383561644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125.96164383561644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125.96164383561644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125.96164383561644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125.96164383561644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125.96164383561644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125.96164383561644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125.96164383561644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125.96164383561644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125.96164383561644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125.96164383561644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125.96164383561644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125.96164383561644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125.96164383561644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125.96164383561644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125.96164383561644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125.96164383561644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125.96164383561644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125.96164383561644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125.96164383561644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125.96164383561644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125.96164383561644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125.96164383561644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125.96164383561644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125.96164383561644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125.96164383561644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125.96164383561644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125.96164383561644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125.96164383561644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125.96164383561644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125.96164383561644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125.96164383561644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125.96164383561644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125.96164383561644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125.96164383561644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125.96164383561644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125.96164383561644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125.96164383561644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125.96164383561644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125.96164383561644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125.96164383561644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125.96164383561644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125.96164383561644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125.96164383561644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125.96164383561644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125.96164383561644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125.96164383561644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125.96164383561644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125.96164383561644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125.96164383561644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125.96164383561644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125.96164383561644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125.96164383561644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125.96164383561644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125.96164383561644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125.96164383561644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125.96164383561644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125.96164383561644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125.96164383561644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125.96164383561644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125.96164383561644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125.96164383561644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125.96164383561644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125.96164383561644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125.96164383561644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125.96164383561644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125.96164383561644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125.96164383561644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125.96164383561644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125.96164383561644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125.96164383561644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125.96164383561644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125.96164383561644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125.96164383561644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125.96164383561644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125.96164383561644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125.96164383561644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125.96164383561644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125.96164383561644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125.96164383561644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125.96164383561644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125.96164383561644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125.96164383561644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125.96164383561644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125.96164383561644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125.96164383561644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125.96164383561644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125.96164383561644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125.96164383561644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125.96164383561644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125.96164383561644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125.96164383561644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125.96164383561644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125.96164383561644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125.96164383561644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125.96164383561644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125.96164383561644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125.96164383561644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125.96164383561644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125.96164383561644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125.96164383561644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125.96164383561644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125.96164383561644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125.96164383561644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125.96164383561644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125.96164383561644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125.96164383561644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125.96164383561644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125.96164383561644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125.96164383561644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125.96164383561644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125.96164383561644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125.96164383561644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125.96164383561644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125.96164383561644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125.96164383561644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125.96164383561644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125.96164383561644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125.96164383561644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125.96164383561644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125.96164383561644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125.96164383561644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125.96164383561644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125.96164383561644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125.96164383561644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125.96164383561644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125.96164383561644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125.96164383561644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125.96164383561644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125.96164383561644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125.96164383561644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125.96164383561644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125.96164383561644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125.96164383561644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125.96164383561644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125.96164383561644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125.96164383561644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125.96164383561644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125.96164383561644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125.96164383561644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125.96164383561644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125.96164383561644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125.96164383561644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125.96164383561644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125.96164383561644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125.96164383561644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125.96164383561644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125.96164383561644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125.96164383561644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125.96164383561644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125.96164383561644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125.96164383561644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125.96164383561644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125.96164383561644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125.96164383561644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125.96164383561644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125.96164383561644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125.96164383561644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125.96164383561644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125.96164383561644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125.96164383561644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125.96164383561644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125.96164383561644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125.96164383561644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125.96164383561644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125.96164383561644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125.96164383561644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125.96164383561644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125.96164383561644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125.96164383561644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125.96164383561644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125.96164383561644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125.96164383561644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125.96164383561644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125.96164383561644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125.96164383561644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125.96164383561644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125.96164383561644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125.96164383561644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125.96164383561644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125.96164383561644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125.96164383561644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125.96164383561644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125.96164383561644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125.96164383561644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125.96164383561644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125.96164383561644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125.96164383561644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125.96164383561644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125.96164383561644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125.96164383561644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125.96164383561644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125.96164383561644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125.96164383561644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125.96164383561644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125.96164383561644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125.96164383561644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125.96164383561644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125.96164383561644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125.96164383561644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125.96164383561644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125.96164383561644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125.96164383561644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125.96164383561644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125.96164383561644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125.96164383561644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125.96164383561644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125.96164383561644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125.96164383561644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125.96164383561644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125.96164383561644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125.96164383561644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125.96164383561644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125.96164383561644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125.96164383561644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125.96164383561644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125.96164383561644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125.96164383561644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125.96164383561644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125.96164383561644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125.96164383561644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125.96164383561644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125.96164383561644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125.96164383561644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125.96164383561644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125.96164383561644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125.96164383561644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125.96164383561644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125.96164383561644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125.96164383561644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125.96164383561644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125.96164383561644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125.96164383561644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125.96164383561644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125.96164383561644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125.96164383561644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125.96164383561644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125.96164383561644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125.96164383561644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125.96164383561644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125.96164383561644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125.96164383561644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125.96164383561644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125.96164383561644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125.96164383561644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125.96164383561644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125.96164383561644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125.96164383561644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125.96164383561644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125.96164383561644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125.96164383561644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125.96164383561644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125.96164383561644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125.96164383561644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125.96164383561644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125.96164383561644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125.96164383561644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125.96164383561644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125.96164383561644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125.96164383561644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125.96164383561644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125.96164383561644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125.96164383561644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125.96164383561644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125.96164383561644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125.96164383561644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125.96164383561644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125.96164383561644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125.96164383561644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125.96164383561644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125.96164383561644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125.96164383561644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125.96164383561644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125.96164383561644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125.96164383561644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125.96164383561644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125.96164383561644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125.96164383561644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125.96164383561644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125.96164383561644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125.96164383561644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125.96164383561644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125.96164383561644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125.96164383561644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125.96164383561644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125.96164383561644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125.96164383561644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125.96164383561644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125.96164383561644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125.96164383561644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125.96164383561644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125.96164383561644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125.96164383561644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125.96164383561644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125.96164383561644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125.96164383561644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125.96164383561644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125.96164383561644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125.96164383561644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125.96164383561644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125.96164383561644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125.96164383561644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125.96164383561644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125.96164383561644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125.96164383561644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125.96164383561644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125.96164383561644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125.96164383561644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125.96164383561644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125.96164383561644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125.96164383561644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125.96164383561644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125.96164383561644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125.96164383561644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125.96164383561644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125.96164383561644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125.96164383561644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125.96164383561644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125.96164383561644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125.96164383561644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125.96164383561644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125.96164383561644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125.96164383561644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125.96164383561644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125.96164383561644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125.96164383561644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125.96164383561644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125.96164383561644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125.96164383561644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125.96164383561644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125.96164383561644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125.96164383561644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125.96164383561644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125.96164383561644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125.96164383561644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125.96164383561644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125.96164383561644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125.96164383561644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125.96164383561644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125.96164383561644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125.96164383561644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125.96164383561644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125.96164383561644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125.96164383561644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125.96164383561644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125.96164383561644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125.96164383561644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125.96164383561644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125.96164383561644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125.96164383561644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125.96164383561644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125.96164383561644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125.96164383561644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125.96164383561644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125.96164383561644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125.96164383561644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125.96164383561644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125.96164383561644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125.96164383561644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125.96164383561644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125.96164383561644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125.96164383561644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125.96164383561644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125.96164383561644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125.96164383561644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125.96164383561644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125.96164383561644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125.96164383561644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125.96164383561644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125.96164383561644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125.96164383561644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125.96164383561644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125.96164383561644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125.96164383561644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125.96164383561644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125.96164383561644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125.96164383561644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125.96164383561644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125.96164383561644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125.96164383561644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125.96164383561644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125.96164383561644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125.96164383561644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125.96164383561644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125.96164383561644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125.96164383561644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125.96164383561644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125.96164383561644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125.96164383561644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125.96164383561644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125.96164383561644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125.96164383561644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125.96164383561644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125.96164383561644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125.96164383561644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125.96164383561644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125.96164383561644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125.96164383561644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125.96164383561644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125.96164383561644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125.96164383561644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125.96164383561644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125.96164383561644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125.96164383561644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125.96164383561644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125.96164383561644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125.96164383561644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125.96164383561644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125.96164383561644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125.96164383561644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125.96164383561644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125.96164383561644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125.96164383561644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125.96164383561644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125.96164383561644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125.96164383561644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125.96164383561644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125.96164383561644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125.96164383561644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125.96164383561644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125.96164383561644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125.96164383561644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125.96164383561644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125.96164383561644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125.96164383561644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125.96164383561644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125.96164383561644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125.96164383561644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125.96164383561644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125.96164383561644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125.96164383561644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125.96164383561644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125.96164383561644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125.96164383561644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125.96164383561644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125.96164383561644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125.96164383561644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125.96164383561644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125.96164383561644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125.96164383561644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125.96164383561644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125.96164383561644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125.96164383561644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125.96164383561644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125.96164383561644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125.96164383561644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125.96164383561644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125.96164383561644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125.96164383561644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125.96164383561644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125.96164383561644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125.96164383561644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125.96164383561644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125.96164383561644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125.96164383561644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125.96164383561644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125.96164383561644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125.96164383561644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125.96164383561644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125.96164383561644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125.96164383561644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125.96164383561644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125.96164383561644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125.96164383561644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125.96164383561644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125.96164383561644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125.96164383561644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125.96164383561644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125.96164383561644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125.96164383561644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125.96164383561644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125.96164383561644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125.96164383561644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125.96164383561644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125.96164383561644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125.96164383561644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125.96164383561644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125.96164383561644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125.96164383561644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125.96164383561644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125.96164383561644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125.96164383561644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125.96164383561644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125.96164383561644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125.96164383561644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125.96164383561644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125.96164383561644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125.96164383561644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125.96164383561644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125.96164383561644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125.96164383561644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125.96164383561644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125.96164383561644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125.96164383561644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125.96164383561644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125.96164383561644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125.96164383561644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125.96164383561644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125.96164383561644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125.96164383561644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125.96164383561644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125.96164383561644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125.96164383561644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125.96164383561644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125.96164383561644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125.96164383561644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125.96164383561644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125.96164383561644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125.96164383561644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125.96164383561644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125.96164383561644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125.96164383561644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125.96164383561644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125.96164383561644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125.96164383561644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125.96164383561644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125.96164383561644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125.96164383561644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125.96164383561644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125.96164383561644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125.96164383561644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125.96164383561644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125.96164383561644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125.96164383561644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125.96164383561644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125.96164383561644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125.96164383561644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125.96164383561644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125.96164383561644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125.96164383561644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125.96164383561644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125.96164383561644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125.96164383561644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125.96164383561644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125.96164383561644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125.96164383561644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125.96164383561644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125.96164383561644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125.96164383561644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125.96164383561644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125.96164383561644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125.96164383561644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125.96164383561644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125.96164383561644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125.96164383561644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125.96164383561644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125.96164383561644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125.96164383561644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125.96164383561644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125.96164383561644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125.96164383561644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125.96164383561644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125.96164383561644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125.96164383561644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125.96164383561644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125.96164383561644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125.96164383561644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125.96164383561644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125.96164383561644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125.96164383561644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125.96164383561644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125.96164383561644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125.96164383561644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125.96164383561644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125.96164383561644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125.96164383561644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125.96164383561644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125.96164383561644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125.96164383561644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125.96164383561644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125.96164383561644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125.96164383561644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125.96164383561644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125.96164383561644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125.96164383561644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125.96164383561644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125.96164383561644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125.96164383561644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125.96164383561644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125.96164383561644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125.96164383561644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125.96164383561644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125.96164383561644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125.96164383561644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125.96164383561644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125.96164383561644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125.96164383561644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125.96164383561644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125.96164383561644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125.96164383561644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125.96164383561644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125.96164383561644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125.96164383561644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125.96164383561644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125.96164383561644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125.96164383561644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125.96164383561644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125.96164383561644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125.96164383561644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125.96164383561644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125.96164383561644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125.96164383561644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125.96164383561644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125.96164383561644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125.96164383561644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125.96164383561644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125.96164383561644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125.96164383561644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125.96164383561644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125.96164383561644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125.96164383561644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125.96164383561644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125.96164383561644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125.96164383561644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125.96164383561644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125.96164383561644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125.96164383561644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125.96164383561644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125.96164383561644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125.96164383561644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125.96164383561644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125.96164383561644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125.96164383561644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125.96164383561644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125.96164383561644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125.96164383561644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125.96164383561644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125.96164383561644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125.96164383561644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125.96164383561644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125.96164383561644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125.96164383561644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125.96164383561644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125.96164383561644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125.96164383561644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125.96164383561644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125.96164383561644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125.96164383561644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125.96164383561644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125.96164383561644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125.96164383561644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125.96164383561644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125.96164383561644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125.96164383561644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125.96164383561644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125.96164383561644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125.96164383561644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125.96164383561644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125.96164383561644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125.96164383561644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125.96164383561644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125.96164383561644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125.96164383561644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125.96164383561644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125.96164383561644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125.96164383561644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125.96164383561644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125.96164383561644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125.96164383561644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125.96164383561644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125.96164383561644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125.96164383561644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125.96164383561644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125.96164383561644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125.96164383561644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125.96164383561644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125.96164383561644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125.96164383561644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125.96164383561644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125.96164383561644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125.96164383561644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125.96164383561644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125.96164383561644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125.96164383561644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125.96164383561644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125.96164383561644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125.96164383561644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125.96164383561644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125.96164383561644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125.96164383561644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125.96164383561644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125.96164383561644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125.96164383561644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125.96164383561644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125.96164383561644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125.96164383561644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125.96164383561644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125.96164383561644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125.96164383561644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125.96164383561644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125.96164383561644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125.96164383561644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125.96164383561644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125.96164383561644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125.96164383561644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125.96164383561644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125.96164383561644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125.96164383561644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125.96164383561644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125.96164383561644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125.96164383561644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125.96164383561644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125.96164383561644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125.96164383561644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125.96164383561644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125.96164383561644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125.96164383561644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125.96164383561644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125.96164383561644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125.96164383561644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125.96164383561644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125.96164383561644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125.96164383561644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125.96164383561644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125.96164383561644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125.96164383561644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125.96164383561644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125.96164383561644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125.96164383561644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125.96164383561644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125.96164383561644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125.96164383561644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125.96164383561644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125.96164383561644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125.96164383561644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125.96164383561644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125.96164383561644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125.96164383561644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125.96164383561644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125.96164383561644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125.96164383561644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125.96164383561644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125.96164383561644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125.96164383561644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125.96164383561644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125.96164383561644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125.96164383561644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125.96164383561644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125.96164383561644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125.96164383561644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125.96164383561644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125.96164383561644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125.96164383561644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125.96164383561644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125.96164383561644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125.96164383561644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125.96164383561644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125.96164383561644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125.96164383561644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125.96164383561644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125.96164383561644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125.96164383561644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125.96164383561644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125.96164383561644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125.96164383561644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125.96164383561644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125.96164383561644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125.96164383561644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125.96164383561644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125.96164383561644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125.96164383561644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125.96164383561644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125.96164383561644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125.96164383561644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125.96164383561644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125.96164383561644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125.96164383561644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125.96164383561644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125.96164383561644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125.96164383561644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125.96164383561644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125.96164383561644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125.96164383561644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125.96164383561644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125.96164383561644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125.96164383561644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125.96164383561644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125.96164383561644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125.96164383561644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125.96164383561644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125.96164383561644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125.96164383561644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125.96164383561644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125.96164383561644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125.96164383561644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125.96164383561644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125.96164383561644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125.96164383561644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125.96164383561644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125.96164383561644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125.96164383561644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125.96164383561644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125.96164383561644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125.96164383561644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125.96164383561644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125.96164383561644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125.96164383561644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125.96164383561644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125.96164383561644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125.96164383561644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125.96164383561644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125.96164383561644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125.96164383561644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125.96164383561644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125.96164383561644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125.96164383561644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125.96164383561644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125.96164383561644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125.96164383561644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125.96164383561644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125.96164383561644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125.96164383561644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125.96164383561644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125.96164383561644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125.96164383561644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125.96164383561644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125.96164383561644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125.96164383561644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125.96164383561644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125.96164383561644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125.96164383561644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125.96164383561644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125.96164383561644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125.96164383561644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125.96164383561644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125.96164383561644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125.96164383561644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125.96164383561644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125.96164383561644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125.96164383561644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125.96164383561644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125.96164383561644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125.96164383561644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125.96164383561644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125.96164383561644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125.96164383561644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125.96164383561644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125.96164383561644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125.96164383561644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125.96164383561644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125.96164383561644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125.96164383561644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125.96164383561644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125.96164383561644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125.96164383561644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125.96164383561644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125.96164383561644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125.96164383561644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125.96164383561644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125.96164383561644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125.96164383561644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125.96164383561644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125.96164383561644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125.96164383561644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125.96164383561644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125.96164383561644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125.96164383561644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125.96164383561644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125.96164383561644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125.96164383561644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125.96164383561644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125.96164383561644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125.96164383561644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125.96164383561644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125.96164383561644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125.96164383561644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125.96164383561644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125.96164383561644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125.96164383561644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125.96164383561644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125.96164383561644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125.96164383561644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125.96164383561644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125.96164383561644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125.96164383561644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125.96164383561644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125.96164383561644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125.96164383561644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125.96164383561644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125.96164383561644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125.96164383561644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125.96164383561644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125.96164383561644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125.96164383561644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125.96164383561644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125.96164383561644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125.96164383561644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125.96164383561644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125.96164383561644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125.96164383561644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125.96164383561644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125.96164383561644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125.96164383561644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125.96164383561644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125.96164383561644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125.96164383561644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125.96164383561644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125.96164383561644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125.96164383561644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125.96164383561644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125.96164383561644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125.96164383561644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125.96164383561644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125.96164383561644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125.96164383561644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125.96164383561644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125.96164383561644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125.96164383561644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125.96164383561644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125.96164383561644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125.96164383561644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125.96164383561644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125.96164383561644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125.96164383561644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125.96164383561644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125.96164383561644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125.96164383561644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125.96164383561644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125.96164383561644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125.96164383561644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125.96164383561644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125.96164383561644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125.96164383561644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125.96164383561644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125.96164383561644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125.96164383561644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125.96164383561644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125.96164383561644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125.96164383561644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125.96164383561644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125.96164383561644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125.96164383561644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125.96164383561644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125.96164383561644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125.96164383561644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125.96164383561644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125.96164383561644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125.96164383561644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125.96164383561644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125.96164383561644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125.96164383561644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125.96164383561644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125.96164383561644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125.96164383561644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125.96164383561644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125.96164383561644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125.96164383561644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125.96164383561644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125.96164383561644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125.96164383561644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125.96164383561644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125.96164383561644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125.96164383561644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125.96164383561644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125.96164383561644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125.96164383561644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125.96164383561644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125.96164383561644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125.96164383561644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125.96164383561644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125.96164383561644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125.96164383561644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125.96164383561644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125.96164383561644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125.96164383561644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125.96164383561644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125.96164383561644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125.96164383561644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125.96164383561644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125.96164383561644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125.96164383561644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125.96164383561644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125.96164383561644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125.96164383561644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125.96164383561644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125.96164383561644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125.96164383561644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125.96164383561644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125.96164383561644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125.96164383561644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125.96164383561644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125.96164383561644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125.96164383561644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125.96164383561644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125.96164383561644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125.96164383561644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125.96164383561644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125.96164383561644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125.96164383561644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125.96164383561644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125.96164383561644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125.96164383561644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125.96164383561644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125.96164383561644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125.96164383561644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125.96164383561644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125.96164383561644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125.96164383561644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125.96164383561644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125.96164383561644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125.96164383561644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125.96164383561644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125.96164383561644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125.96164383561644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125.96164383561644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125.96164383561644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125.96164383561644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125.96164383561644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125.96164383561644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125.96164383561644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125.96164383561644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125.96164383561644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125.96164383561644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125.96164383561644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125.96164383561644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125.96164383561644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125.96164383561644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125.96164383561644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125.96164383561644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125.96164383561644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125.96164383561644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125.96164383561644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125.96164383561644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125.96164383561644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125.96164383561644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125.96164383561644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125.96164383561644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125.96164383561644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125.96164383561644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125.96164383561644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125.96164383561644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125.96164383561644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125.96164383561644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125.96164383561644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125.96164383561644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125.96164383561644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125.96164383561644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125.96164383561644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125.96164383561644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125.96164383561644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125.96164383561644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125.96164383561644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125.96164383561644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125.96164383561644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125.96164383561644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125.96164383561644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125.96164383561644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125.96164383561644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125.96164383561644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125.96164383561644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125.96164383561644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125.96164383561644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125.96164383561644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125.96164383561644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125.96164383561644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125.96164383561644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125.96164383561644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125.96164383561644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125.96164383561644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125.96164383561644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125.96164383561644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125.96164383561644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125.96164383561644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125.96164383561644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125.96164383561644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125.96164383561644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125.96164383561644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125.96164383561644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125.96164383561644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125.96164383561644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125.96164383561644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125.96164383561644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125.96164383561644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125.96164383561644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125.96164383561644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125.96164383561644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125.96164383561644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125.96164383561644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125.96164383561644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125.96164383561644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125.96164383561644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125.96164383561644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125.96164383561644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125.96164383561644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125.96164383561644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125.96164383561644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125.96164383561644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125.96164383561644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125.96164383561644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125.96164383561644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125.96164383561644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125.96164383561644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125.96164383561644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125.96164383561644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125.96164383561644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125.96164383561644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125.96164383561644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125.96164383561644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125.96164383561644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125.96164383561644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125.96164383561644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125.96164383561644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125.96164383561644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125.96164383561644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125.96164383561644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125.96164383561644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125.96164383561644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125.96164383561644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125.96164383561644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125.96164383561644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125.96164383561644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125.96164383561644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125.96164383561644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125.96164383561644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125.96164383561644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125.96164383561644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125.96164383561644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125.96164383561644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125.96164383561644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125.96164383561644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125.96164383561644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125.96164383561644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125.96164383561644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125.96164383561644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125.96164383561644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125.96164383561644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125.96164383561644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125.96164383561644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125.96164383561644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125.96164383561644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125.96164383561644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125.96164383561644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125.96164383561644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125.96164383561644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125.96164383561644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125.96164383561644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125.96164383561644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125.96164383561644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125.96164383561644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125.96164383561644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125.96164383561644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125.96164383561644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125.96164383561644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125.96164383561644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125.96164383561644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125.96164383561644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125.96164383561644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125.96164383561644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125.96164383561644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125.96164383561644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125.96164383561644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125.96164383561644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125.96164383561644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125.96164383561644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125.96164383561644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125.96164383561644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125.96164383561644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125.96164383561644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125.96164383561644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125.96164383561644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125.96164383561644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125.96164383561644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125.96164383561644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125.96164383561644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125.96164383561644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125.96164383561644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125.96164383561644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125.96164383561644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125.96164383561644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125.96164383561644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125.96164383561644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125.96164383561644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125.96164383561644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125.96164383561644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125.96164383561644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125.96164383561644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125.96164383561644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125.96164383561644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125.96164383561644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125.96164383561644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125.96164383561644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125.96164383561644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125.96164383561644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125.96164383561644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125.96164383561644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125.96164383561644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125.96164383561644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125.96164383561644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125.96164383561644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125.96164383561644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125.96164383561644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125.96164383561644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125.96164383561644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125.96164383561644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125.96164383561644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125.96164383561644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125.96164383561644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125.96164383561644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125.96164383561644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125.96164383561644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125.96164383561644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125.96164383561644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125.96164383561644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125.96164383561644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125.96164383561644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125.96164383561644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125.96164383561644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125.96164383561644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125.96164383561644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125.96164383561644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125.96164383561644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125.96164383561644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125.96164383561644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125.96164383561644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125.96164383561644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125.96164383561644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125.96164383561644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125.96164383561644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125.96164383561644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125.96164383561644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125.96164383561644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125.96164383561644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125.96164383561644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125.96164383561644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125.96164383561644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125.96164383561644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125.96164383561644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125.96164383561644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125.96164383561644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125.96164383561644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125.96164383561644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125.96164383561644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125.96164383561644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125.96164383561644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125.96164383561644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125.96164383561644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125.96164383561644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125.96164383561644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125.96164383561644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125.96164383561644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125.96164383561644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125.96164383561644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125.96164383561644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125.96164383561644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125.96164383561644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125.96164383561644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125.96164383561644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125.96164383561644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125.96164383561644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125.96164383561644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125.96164383561644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125.96164383561644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125.96164383561644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125.96164383561644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125.96164383561644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125.96164383561644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125.96164383561644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125.96164383561644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125.96164383561644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125.96164383561644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125.96164383561644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125.96164383561644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125.96164383561644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125.96164383561644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125.96164383561644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125.96164383561644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125.96164383561644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125.96164383561644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125.96164383561644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125.96164383561644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125.96164383561644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125.96164383561644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125.96164383561644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125.96164383561644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125.96164383561644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125.96164383561644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125.96164383561644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125.96164383561644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125.96164383561644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125.96164383561644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125.96164383561644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125.96164383561644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125.96164383561644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125.96164383561644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125.96164383561644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125.96164383561644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125.96164383561644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125.96164383561644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125.96164383561644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125.96164383561644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125.96164383561644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125.96164383561644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125.96164383561644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125.96164383561644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125.96164383561644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125.96164383561644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125.96164383561644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125.96164383561644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125.96164383561644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125.96164383561644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125.96164383561644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125.96164383561644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125.96164383561644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125.96164383561644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125.96164383561644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125.96164383561644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125.96164383561644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125.96164383561644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125.96164383561644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125.96164383561644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125.96164383561644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125.96164383561644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125.96164383561644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125.96164383561644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125.96164383561644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125.96164383561644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125.96164383561644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125.96164383561644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125.96164383561644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125.96164383561644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125.96164383561644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125.96164383561644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125.96164383561644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125.96164383561644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125.96164383561644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125.96164383561644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125.96164383561644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125.96164383561644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125.96164383561644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125.96164383561644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125.96164383561644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125.96164383561644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125.96164383561644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125.96164383561644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125.96164383561644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125.96164383561644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125.96164383561644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125.96164383561644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125.96164383561644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125.96164383561644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125.96164383561644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125.96164383561644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125.96164383561644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125.96164383561644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125.96164383561644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125.96164383561644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125.96164383561644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125.96164383561644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125.96164383561644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125.96164383561644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125.96164383561644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125.96164383561644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125.96164383561644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125.96164383561644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125.96164383561644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125.96164383561644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125.96164383561644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125.96164383561644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125.96164383561644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125.96164383561644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125.96164383561644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125.96164383561644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125.96164383561644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125.96164383561644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125.96164383561644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125.96164383561644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125.96164383561644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125.96164383561644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125.96164383561644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125.96164383561644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125.96164383561644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125.96164383561644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125.96164383561644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125.96164383561644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125.96164383561644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125.96164383561644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125.96164383561644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125.96164383561644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125.96164383561644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125.96164383561644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125.96164383561644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125.96164383561644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125.96164383561644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125.96164383561644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125.96164383561644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125.96164383561644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125.96164383561644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125.96164383561644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125.96164383561644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125.96164383561644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125.96164383561644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125.96164383561644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125.96164383561644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125.96164383561644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125.96164383561644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125.96164383561644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125.96164383561644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125.96164383561644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125.96164383561644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125.96164383561644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125.96164383561644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125.96164383561644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125.96164383561644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125.96164383561644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125.96164383561644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125.96164383561644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125.96164383561644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125.96164383561644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125.96164383561644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125.96164383561644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125.96164383561644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125.96164383561644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125.96164383561644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125.96164383561644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125.96164383561644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125.96164383561644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125.96164383561644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125.96164383561644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125.96164383561644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125.96164383561644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125.96164383561644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125.96164383561644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125.96164383561644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125.96164383561644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125.96164383561644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125.96164383561644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125.96164383561644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125.96164383561644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125.96164383561644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125.96164383561644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125.96164383561644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125.96164383561644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125.96164383561644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125.96164383561644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125.96164383561644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125.96164383561644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125.96164383561644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125.96164383561644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125.96164383561644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125.96164383561644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125.96164383561644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125.96164383561644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125.96164383561644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125.96164383561644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125.96164383561644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125.96164383561644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125.96164383561644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125.96164383561644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125.96164383561644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125.96164383561644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125.96164383561644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125.96164383561644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125.96164383561644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125.96164383561644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125.96164383561644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125.96164383561644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125.96164383561644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125.96164383561644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125.96164383561644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125.96164383561644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125.96164383561644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125.96164383561644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125.96164383561644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125.96164383561644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125.96164383561644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125.96164383561644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125.96164383561644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125.96164383561644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125.96164383561644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125.96164383561644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125.96164383561644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125.96164383561644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125.96164383561644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125.96164383561644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125.96164383561644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125.96164383561644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125.96164383561644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125.96164383561644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125.96164383561644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125.96164383561644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125.96164383561644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125.96164383561644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125.96164383561644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125.96164383561644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125.96164383561644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125.96164383561644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125.96164383561644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125.96164383561644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125.96164383561644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125.96164383561644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125.96164383561644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125.96164383561644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125.96164383561644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125.96164383561644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125.96164383561644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125.96164383561644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125.96164383561644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125.96164383561644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125.96164383561644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125.96164383561644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125.96164383561644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125.96164383561644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125.96164383561644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125.96164383561644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125.96164383561644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125.96164383561644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125.96164383561644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125.96164383561644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125.96164383561644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125.96164383561644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125.96164383561644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125.96164383561644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125.96164383561644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125.96164383561644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125.96164383561644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125.96164383561644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125.96164383561644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125.96164383561644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125.96164383561644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125.96164383561644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125.96164383561644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125.96164383561644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125.96164383561644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125.96164383561644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125.96164383561644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125.96164383561644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125.96164383561644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125.96164383561644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125.96164383561644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125.96164383561644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125.96164383561644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125.96164383561644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125.96164383561644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125.96164383561644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125.96164383561644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125.96164383561644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125.96164383561644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125.96164383561644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125.96164383561644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125.96164383561644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125.96164383561644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125.96164383561644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125.96164383561644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125.96164383561644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125.96164383561644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125.96164383561644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125.96164383561644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125.96164383561644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125.96164383561644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125.96164383561644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125.96164383561644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125.96164383561644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125.96164383561644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125.96164383561644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125.96164383561644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125.96164383561644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125.96164383561644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125.96164383561644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125.96164383561644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125.96164383561644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125.96164383561644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125.96164383561644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125.96164383561644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125.96164383561644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125.96164383561644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125.96164383561644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125.96164383561644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125.96164383561644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125.96164383561644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125.96164383561644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125.96164383561644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125.96164383561644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125.96164383561644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125.96164383561644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125.96164383561644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125.96164383561644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125.96164383561644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125.96164383561644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125.96164383561644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125.96164383561644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125.96164383561644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125.96164383561644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125.96164383561644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125.96164383561644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125.96164383561644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125.96164383561644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125.96164383561644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125.96164383561644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125.96164383561644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125.96164383561644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125.96164383561644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125.96164383561644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125.96164383561644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125.96164383561644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125.96164383561644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125.96164383561644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125.96164383561644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125.96164383561644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125.96164383561644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125.96164383561644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125.96164383561644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125.96164383561644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125.96164383561644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125.96164383561644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125.96164383561644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125.96164383561644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125.96164383561644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125.96164383561644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125.96164383561644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125.96164383561644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125.96164383561644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125.96164383561644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125.96164383561644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125.96164383561644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125.96164383561644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125.96164383561644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125.96164383561644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125.96164383561644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125.96164383561644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125.96164383561644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125.96164383561644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125.96164383561644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125.96164383561644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125.96164383561644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125.96164383561644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125.96164383561644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125.96164383561644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125.96164383561644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125.96164383561644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125.96164383561644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125.96164383561644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125.96164383561644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125.96164383561644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125.96164383561644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125.96164383561644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125.96164383561644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125.96164383561644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125.96164383561644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125.96164383561644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125.96164383561644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125.96164383561644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125.96164383561644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125.96164383561644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125.96164383561644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125.96164383561644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125.96164383561644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125.96164383561644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125.96164383561644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125.96164383561644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125.96164383561644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125.96164383561644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125.96164383561644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125.96164383561644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125.96164383561644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125.96164383561644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125.96164383561644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125.96164383561644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125.96164383561644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125.96164383561644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125.96164383561644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125.96164383561644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125.96164383561644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125.96164383561644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125.96164383561644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125.96164383561644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125.96164383561644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125.96164383561644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125.96164383561644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125.96164383561644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125.96164383561644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125.96164383561644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125.96164383561644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125.96164383561644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125.96164383561644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125.96164383561644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125.96164383561644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125.96164383561644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125.96164383561644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125.96164383561644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125.96164383561644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125.96164383561644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125.96164383561644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125.96164383561644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125.96164383561644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125.96164383561644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125.96164383561644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125.96164383561644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125.96164383561644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125.96164383561644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125.96164383561644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125.96164383561644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125.96164383561644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125.96164383561644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125.96164383561644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125.96164383561644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125.96164383561644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125.96164383561644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125.96164383561644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125.96164383561644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125.96164383561644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125.96164383561644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125.96164383561644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125.96164383561644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125.96164383561644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125.96164383561644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125.96164383561644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125.96164383561644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125.96164383561644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125.96164383561644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125.96164383561644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125.96164383561644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125.96164383561644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125.96164383561644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125.96164383561644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125.96164383561644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125.96164383561644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125.96164383561644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125.96164383561644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125.96164383561644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125.96164383561644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125.96164383561644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125.96164383561644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125.96164383561644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125.96164383561644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125.96164383561644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125.96164383561644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125.96164383561644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125.96164383561644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125.96164383561644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125.96164383561644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125.96164383561644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125.96164383561644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125.96164383561644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125.96164383561644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125.96164383561644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125.96164383561644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125.96164383561644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125.96164383561644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125.96164383561644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125.96164383561644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125.96164383561644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125.96164383561644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125.96164383561644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125.96164383561644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125.96164383561644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125.96164383561644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125.96164383561644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125.96164383561644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125.96164383561644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125.96164383561644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125.96164383561644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125.96164383561644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125.96164383561644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125.96164383561644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125.96164383561644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125.96164383561644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125.96164383561644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125.96164383561644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125.96164383561644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125.96164383561644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125.96164383561644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125.96164383561644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125.96164383561644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125.96164383561644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125.96164383561644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125.96164383561644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125.96164383561644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125.96164383561644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125.96164383561644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125.96164383561644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125.96164383561644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125.96164383561644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125.96164383561644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125.96164383561644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125.96164383561644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125.96164383561644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125.96164383561644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125.96164383561644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125.96164383561644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125.96164383561644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125.96164383561644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125.96164383561644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125.96164383561644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125.96164383561644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125.96164383561644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125.96164383561644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125.96164383561644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125.96164383561644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125.96164383561644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125.96164383561644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125.96164383561644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125.96164383561644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125.96164383561644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125.96164383561644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125.96164383561644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125.96164383561644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125.96164383561644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125.96164383561644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125.96164383561644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125.96164383561644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125.96164383561644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125.96164383561644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125.96164383561644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125.96164383561644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125.96164383561644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125.96164383561644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125.96164383561644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125.96164383561644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125.96164383561644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125.96164383561644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125.96164383561644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125.96164383561644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125.96164383561644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125.96164383561644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125.96164383561644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125.96164383561644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125.96164383561644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125.96164383561644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125.96164383561644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125.96164383561644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125.96164383561644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125.96164383561644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125.96164383561644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125.96164383561644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125.96164383561644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125.96164383561644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125.96164383561644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125.96164383561644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125.96164383561644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125.96164383561644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125.96164383561644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125.96164383561644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125.96164383561644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125.96164383561644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125.96164383561644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125.96164383561644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125.96164383561644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125.96164383561644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125.96164383561644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125.96164383561644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125.96164383561644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125.96164383561644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125.96164383561644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125.96164383561644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125.96164383561644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125.96164383561644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125.96164383561644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125.96164383561644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125.96164383561644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125.96164383561644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125.96164383561644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125.96164383561644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125.96164383561644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125.96164383561644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125.96164383561644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125.96164383561644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125.96164383561644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125.96164383561644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125.96164383561644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125.96164383561644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125.96164383561644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125.96164383561644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125.96164383561644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125.96164383561644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125.96164383561644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125.96164383561644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125.96164383561644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125.96164383561644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125.96164383561644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125.96164383561644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125.96164383561644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125.96164383561644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125.96164383561644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125.96164383561644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125.96164383561644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125.96164383561644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125.96164383561644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125.96164383561644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125.96164383561644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125.96164383561644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125.96164383561644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125.96164383561644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125.96164383561644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125.96164383561644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125.96164383561644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125.96164383561644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125.96164383561644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125.96164383561644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125.96164383561644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125.96164383561644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125.96164383561644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125.96164383561644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125.96164383561644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125.96164383561644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125.96164383561644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125.96164383561644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125.96164383561644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125.96164383561644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125.96164383561644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125.96164383561644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125.96164383561644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125.96164383561644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125.96164383561644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125.96164383561644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125.96164383561644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125.96164383561644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125.96164383561644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125.96164383561644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125.96164383561644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125.96164383561644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125.96164383561644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125.96164383561644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125.96164383561644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125.96164383561644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125.96164383561644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125.96164383561644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125.96164383561644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125.96164383561644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125.96164383561644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125.96164383561644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125.96164383561644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125.96164383561644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125.96164383561644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125.96164383561644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125.96164383561644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125.96164383561644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125.96164383561644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125.96164383561644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125.96164383561644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125.96164383561644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125.96164383561644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125.96164383561644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125.96164383561644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125.96164383561644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125.96164383561644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125.96164383561644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125.96164383561644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125.96164383561644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125.96164383561644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125.96164383561644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125.96164383561644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125.96164383561644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125.96164383561644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125.96164383561644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125.96164383561644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125.96164383561644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125.96164383561644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125.96164383561644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125.96164383561644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125.96164383561644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125.96164383561644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125.96164383561644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125.96164383561644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125.96164383561644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125.96164383561644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125.96164383561644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125.96164383561644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125.96164383561644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125.96164383561644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125.96164383561644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125.96164383561644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125.96164383561644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125.96164383561644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125.96164383561644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125.96164383561644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125.96164383561644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125.96164383561644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125.96164383561644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125.96164383561644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125.96164383561644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125.96164383561644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125.96164383561644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125.96164383561644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125.96164383561644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125.96164383561644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125.96164383561644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125.96164383561644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125.96164383561644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125.96164383561644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125.96164383561644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125.96164383561644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125.96164383561644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125.96164383561644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125.96164383561644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125.96164383561644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125.96164383561644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125.96164383561644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125.96164383561644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125.96164383561644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125.96164383561644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125.96164383561644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125.96164383561644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125.96164383561644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125.96164383561644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125.96164383561644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125.96164383561644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125.96164383561644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125.96164383561644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125.96164383561644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125.96164383561644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125.96164383561644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125.96164383561644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125.96164383561644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125.96164383561644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125.96164383561644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125.96164383561644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125.96164383561644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125.96164383561644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125.96164383561644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125.96164383561644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125.96164383561644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125.96164383561644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125.96164383561644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125.96164383561644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125.96164383561644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125.96164383561644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125.96164383561644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125.96164383561644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125.96164383561644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125.96164383561644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125.96164383561644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125.96164383561644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125.96164383561644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125.96164383561644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125.96164383561644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125.96164383561644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125.96164383561644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125.96164383561644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125.96164383561644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125.96164383561644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125.96164383561644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125.96164383561644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125.96164383561644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125.96164383561644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125.96164383561644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125.96164383561644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125.96164383561644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125.96164383561644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125.96164383561644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125.96164383561644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125.96164383561644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125.96164383561644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125.96164383561644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125.96164383561644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125.96164383561644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125.96164383561644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125.96164383561644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125.96164383561644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125.96164383561644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125.96164383561644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125.96164383561644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125.96164383561644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125.96164383561644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125.96164383561644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125.96164383561644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125.96164383561644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125.96164383561644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125.96164383561644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125.96164383561644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125.96164383561644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125.96164383561644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125.96164383561644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125.96164383561644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125.96164383561644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125.96164383561644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125.96164383561644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125.96164383561644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125.96164383561644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125.96164383561644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125.96164383561644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125.96164383561644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125.96164383561644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125.96164383561644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125.96164383561644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125.96164383561644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125.96164383561644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125.96164383561644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125.96164383561644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125.96164383561644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125.96164383561644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125.96164383561644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125.96164383561644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125.96164383561644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125.96164383561644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125.96164383561644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125.96164383561644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125.96164383561644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125.96164383561644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125.96164383561644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125.96164383561644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125.96164383561644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125.96164383561644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125.96164383561644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125.96164383561644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125.96164383561644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125.96164383561644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125.96164383561644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125.96164383561644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125.96164383561644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125.96164383561644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125.96164383561644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125.96164383561644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125.96164383561644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125.96164383561644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125.96164383561644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125.96164383561644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125.96164383561644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125.96164383561644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125.96164383561644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125.96164383561644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125.96164383561644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125.96164383561644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125.96164383561644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125.96164383561644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125.96164383561644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125.96164383561644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125.96164383561644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125.96164383561644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125.96164383561644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125.96164383561644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125.96164383561644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125.96164383561644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125.96164383561644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125.96164383561644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125.96164383561644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125.96164383561644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125.96164383561644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125.96164383561644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125.96164383561644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125.96164383561644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125.96164383561644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125.96164383561644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125.96164383561644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125.96164383561644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125.96164383561644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125.96164383561644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125.96164383561644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125.96164383561644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125.96164383561644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125.96164383561644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125.96164383561644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125.96164383561644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125.96164383561644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125.96164383561644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125.96164383561644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125.96164383561644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125.96164383561644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125.96164383561644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125.96164383561644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125.96164383561644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125.96164383561644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125.96164383561644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125.96164383561644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125.96164383561644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125.96164383561644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125.96164383561644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125.96164383561644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125.96164383561644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125.96164383561644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125.96164383561644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125.96164383561644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125.96164383561644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125.96164383561644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125.96164383561644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125.96164383561644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125.96164383561644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125.96164383561644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125.96164383561644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125.96164383561644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125.96164383561644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125.96164383561644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125.96164383561644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125.96164383561644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125.96164383561644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125.96164383561644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125.96164383561644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125.96164383561644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125.96164383561644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125.96164383561644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125.96164383561644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125.96164383561644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125.96164383561644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125.96164383561644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125.96164383561644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125.96164383561644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125.96164383561644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125.96164383561644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125.96164383561644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125.96164383561644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125.96164383561644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125.96164383561644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125.96164383561644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125.96164383561644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125.96164383561644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478" zoomScale="80" zoomScaleNormal="80" workbookViewId="0">
      <selection activeCell="L2507" sqref="L2507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ADOLECENTE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NIÑO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ADOLECENTE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ADOLECENTE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 t="str">
        <f t="shared" si="110"/>
        <v/>
      </c>
      <c r="C2508" s="122"/>
      <c r="D2508" s="122">
        <f>YEAR(REGISTROS[[#This Row],[FECHA]])</f>
        <v>1900</v>
      </c>
      <c r="E2508" s="112">
        <f>MONTH(REGISTROS[[#This Row],[FECHA]])</f>
        <v>1</v>
      </c>
      <c r="F2508" s="10"/>
      <c r="G2508" s="11" t="e">
        <f>VLOOKUP(EXAMENES!F2508,PACIENTE[[APELLIDO / NOMBRE]:[GRUPO ETARIO]],4,0)</f>
        <v>#N/A</v>
      </c>
      <c r="H2508" s="10"/>
      <c r="I2508" s="10"/>
      <c r="J2508" s="46" t="e">
        <f>VLOOKUP(REGISTROS[[#This Row],[TIPO DE EXAMEN ]],SERVICIOS[],2,0)</f>
        <v>#N/A</v>
      </c>
      <c r="K2508" s="10" t="s">
        <v>67</v>
      </c>
      <c r="L2508" s="10"/>
      <c r="M2508" s="10"/>
      <c r="N2508" s="10"/>
    </row>
    <row r="2509" spans="1:14" x14ac:dyDescent="0.25">
      <c r="A2509" s="110">
        <f t="shared" si="110"/>
        <v>2499</v>
      </c>
      <c r="B2509" s="45" t="str">
        <f t="shared" si="110"/>
        <v/>
      </c>
      <c r="C2509" s="122"/>
      <c r="D2509" s="122">
        <f>YEAR(REGISTROS[[#This Row],[FECHA]])</f>
        <v>1900</v>
      </c>
      <c r="E2509" s="112">
        <f>MONTH(REGISTROS[[#This Row],[FECHA]])</f>
        <v>1</v>
      </c>
      <c r="F2509" s="10"/>
      <c r="G2509" s="11" t="e">
        <f>VLOOKUP(EXAMENES!F2509,PACIENTE[[APELLIDO / NOMBRE]:[GRUPO ETARIO]],4,0)</f>
        <v>#N/A</v>
      </c>
      <c r="H2509" s="10"/>
      <c r="I2509" s="10"/>
      <c r="J2509" s="46" t="e">
        <f>VLOOKUP(REGISTROS[[#This Row],[TIPO DE EXAMEN ]],SERVICIOS[],2,0)</f>
        <v>#N/A</v>
      </c>
      <c r="K2509" s="10" t="s">
        <v>67</v>
      </c>
      <c r="L2509" s="10"/>
      <c r="M2509" s="10"/>
      <c r="N2509" s="10"/>
    </row>
    <row r="2510" spans="1:14" x14ac:dyDescent="0.25">
      <c r="A2510" s="110">
        <f t="shared" si="110"/>
        <v>2500</v>
      </c>
      <c r="B2510" s="45" t="str">
        <f t="shared" si="110"/>
        <v/>
      </c>
      <c r="C2510" s="122"/>
      <c r="D2510" s="122">
        <f>YEAR(REGISTROS[[#This Row],[FECHA]])</f>
        <v>1900</v>
      </c>
      <c r="E2510" s="112">
        <f>MONTH(REGISTROS[[#This Row],[FECHA]])</f>
        <v>1</v>
      </c>
      <c r="F2510" s="10"/>
      <c r="G2510" s="11" t="e">
        <f>VLOOKUP(EXAMENES!F2510,PACIENTE[[APELLIDO / NOMBRE]:[GRUPO ETARIO]],4,0)</f>
        <v>#N/A</v>
      </c>
      <c r="H2510" s="10"/>
      <c r="I2510" s="10"/>
      <c r="J2510" s="46" t="e">
        <f>VLOOKUP(REGISTROS[[#This Row],[TIPO DE EXAMEN ]],SERVICIOS[],2,0)</f>
        <v>#N/A</v>
      </c>
      <c r="K2510" s="10" t="s">
        <v>67</v>
      </c>
      <c r="L2510" s="10"/>
      <c r="M2510" s="10"/>
      <c r="N2510" s="10"/>
    </row>
    <row r="2511" spans="1:14" x14ac:dyDescent="0.25">
      <c r="A2511" s="110">
        <f t="shared" si="110"/>
        <v>2501</v>
      </c>
      <c r="B2511" s="45" t="str">
        <f t="shared" si="110"/>
        <v/>
      </c>
      <c r="C2511" s="122"/>
      <c r="D2511" s="122">
        <f>YEAR(REGISTROS[[#This Row],[FECHA]])</f>
        <v>1900</v>
      </c>
      <c r="E2511" s="112">
        <f>MONTH(REGISTROS[[#This Row],[FECHA]])</f>
        <v>1</v>
      </c>
      <c r="F2511" s="10"/>
      <c r="G2511" s="11" t="e">
        <f>VLOOKUP(EXAMENES!F2511,PACIENTE[[APELLIDO / NOMBRE]:[GRUPO ETARIO]],4,0)</f>
        <v>#N/A</v>
      </c>
      <c r="H2511" s="10"/>
      <c r="I2511" s="10"/>
      <c r="J2511" s="46" t="e">
        <f>VLOOKUP(REGISTROS[[#This Row],[TIPO DE EXAMEN ]],SERVICIOS[],2,0)</f>
        <v>#N/A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 t="str">
        <f t="shared" si="110"/>
        <v/>
      </c>
      <c r="C2512" s="122"/>
      <c r="D2512" s="122">
        <f>YEAR(REGISTROS[[#This Row],[FECHA]])</f>
        <v>1900</v>
      </c>
      <c r="E2512" s="112">
        <f>MONTH(REGISTROS[[#This Row],[FECHA]])</f>
        <v>1</v>
      </c>
      <c r="F2512" s="10"/>
      <c r="G2512" s="11" t="e">
        <f>VLOOKUP(EXAMENES!F2512,PACIENTE[[APELLIDO / NOMBRE]:[GRUPO ETARIO]],4,0)</f>
        <v>#N/A</v>
      </c>
      <c r="H2512" s="10"/>
      <c r="I2512" s="10"/>
      <c r="J2512" s="46" t="e">
        <f>VLOOKUP(REGISTROS[[#This Row],[TIPO DE EXAMEN ]],SERVICIOS[],2,0)</f>
        <v>#N/A</v>
      </c>
      <c r="K2512" s="10" t="s">
        <v>67</v>
      </c>
      <c r="L2512" s="10"/>
      <c r="M2512" s="10"/>
      <c r="N2512" s="10"/>
    </row>
    <row r="2513" spans="1:14" x14ac:dyDescent="0.25">
      <c r="A2513" s="110">
        <f t="shared" si="110"/>
        <v>2503</v>
      </c>
      <c r="B2513" s="45" t="str">
        <f t="shared" si="110"/>
        <v/>
      </c>
      <c r="C2513" s="122"/>
      <c r="D2513" s="122">
        <f>YEAR(REGISTROS[[#This Row],[FECHA]])</f>
        <v>1900</v>
      </c>
      <c r="E2513" s="112">
        <f>MONTH(REGISTROS[[#This Row],[FECHA]])</f>
        <v>1</v>
      </c>
      <c r="F2513" s="10"/>
      <c r="G2513" s="11" t="e">
        <f>VLOOKUP(EXAMENES!F2513,PACIENTE[[APELLIDO / NOMBRE]:[GRUPO ETARIO]],4,0)</f>
        <v>#N/A</v>
      </c>
      <c r="H2513" s="10"/>
      <c r="I2513" s="10"/>
      <c r="J2513" s="46" t="e">
        <f>VLOOKUP(REGISTROS[[#This Row],[TIPO DE EXAMEN ]],SERVICIOS[],2,0)</f>
        <v>#N/A</v>
      </c>
      <c r="K2513" s="10" t="s">
        <v>67</v>
      </c>
      <c r="L2513" s="10"/>
      <c r="M2513" s="10"/>
      <c r="N2513" s="10"/>
    </row>
    <row r="2514" spans="1:14" x14ac:dyDescent="0.25">
      <c r="A2514" s="110">
        <f t="shared" si="110"/>
        <v>2504</v>
      </c>
      <c r="B2514" s="45" t="str">
        <f t="shared" si="110"/>
        <v/>
      </c>
      <c r="C2514" s="122"/>
      <c r="D2514" s="122">
        <f>YEAR(REGISTROS[[#This Row],[FECHA]])</f>
        <v>1900</v>
      </c>
      <c r="E2514" s="112">
        <f>MONTH(REGISTROS[[#This Row],[FECHA]])</f>
        <v>1</v>
      </c>
      <c r="F2514" s="10"/>
      <c r="G2514" s="11" t="e">
        <f>VLOOKUP(EXAMENES!F2514,PACIENTE[[APELLIDO / NOMBRE]:[GRUPO ETARIO]],4,0)</f>
        <v>#N/A</v>
      </c>
      <c r="H2514" s="10"/>
      <c r="I2514" s="10"/>
      <c r="J2514" s="46" t="e">
        <f>VLOOKUP(REGISTROS[[#This Row],[TIPO DE EXAMEN ]],SERVICIOS[],2,0)</f>
        <v>#N/A</v>
      </c>
      <c r="K2514" s="10" t="s">
        <v>67</v>
      </c>
      <c r="L2514" s="10"/>
      <c r="M2514" s="10"/>
      <c r="N2514" s="10"/>
    </row>
    <row r="2515" spans="1:14" x14ac:dyDescent="0.25">
      <c r="A2515" s="110">
        <f t="shared" si="110"/>
        <v>2505</v>
      </c>
      <c r="B2515" s="45" t="str">
        <f t="shared" si="110"/>
        <v/>
      </c>
      <c r="C2515" s="122"/>
      <c r="D2515" s="122">
        <f>YEAR(REGISTROS[[#This Row],[FECHA]])</f>
        <v>1900</v>
      </c>
      <c r="E2515" s="112">
        <f>MONTH(REGISTROS[[#This Row],[FECHA]])</f>
        <v>1</v>
      </c>
      <c r="F2515" s="10"/>
      <c r="G2515" s="11" t="e">
        <f>VLOOKUP(EXAMENES!F2515,PACIENTE[[APELLIDO / NOMBRE]:[GRUPO ETARIO]],4,0)</f>
        <v>#N/A</v>
      </c>
      <c r="H2515" s="10"/>
      <c r="I2515" s="10"/>
      <c r="J2515" s="46" t="e">
        <f>VLOOKUP(REGISTROS[[#This Row],[TIPO DE EXAMEN ]],SERVICIOS[],2,0)</f>
        <v>#N/A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 t="str">
        <f t="shared" si="110"/>
        <v/>
      </c>
      <c r="C2516" s="122"/>
      <c r="D2516" s="122">
        <f>YEAR(REGISTROS[[#This Row],[FECHA]])</f>
        <v>1900</v>
      </c>
      <c r="E2516" s="112">
        <f>MONTH(REGISTROS[[#This Row],[FECHA]])</f>
        <v>1</v>
      </c>
      <c r="F2516" s="10"/>
      <c r="G2516" s="11" t="e">
        <f>VLOOKUP(EXAMENES!F2516,PACIENTE[[APELLIDO / NOMBRE]:[GRUPO ETARIO]],4,0)</f>
        <v>#N/A</v>
      </c>
      <c r="H2516" s="10"/>
      <c r="I2516" s="10"/>
      <c r="J2516" s="46" t="e">
        <f>VLOOKUP(REGISTROS[[#This Row],[TIPO DE EXAMEN ]],SERVICIOS[],2,0)</f>
        <v>#N/A</v>
      </c>
      <c r="K2516" s="10" t="s">
        <v>67</v>
      </c>
      <c r="L2516" s="10"/>
      <c r="M2516" s="10"/>
      <c r="N2516" s="10"/>
    </row>
    <row r="2517" spans="1:14" x14ac:dyDescent="0.25">
      <c r="A2517" s="110">
        <f t="shared" si="110"/>
        <v>2507</v>
      </c>
      <c r="B2517" s="45" t="str">
        <f t="shared" si="110"/>
        <v/>
      </c>
      <c r="C2517" s="122"/>
      <c r="D2517" s="122">
        <f>YEAR(REGISTROS[[#This Row],[FECHA]])</f>
        <v>1900</v>
      </c>
      <c r="E2517" s="112">
        <f>MONTH(REGISTROS[[#This Row],[FECHA]])</f>
        <v>1</v>
      </c>
      <c r="F2517" s="10"/>
      <c r="G2517" s="11" t="e">
        <f>VLOOKUP(EXAMENES!F2517,PACIENTE[[APELLIDO / NOMBRE]:[GRUPO ETARIO]],4,0)</f>
        <v>#N/A</v>
      </c>
      <c r="H2517" s="10"/>
      <c r="I2517" s="10"/>
      <c r="J2517" s="46" t="e">
        <f>VLOOKUP(REGISTROS[[#This Row],[TIPO DE EXAMEN ]],SERVICIOS[],2,0)</f>
        <v>#N/A</v>
      </c>
      <c r="K2517" s="10" t="s">
        <v>67</v>
      </c>
      <c r="L2517" s="10"/>
      <c r="M2517" s="10"/>
      <c r="N2517" s="10"/>
    </row>
    <row r="2518" spans="1:14" x14ac:dyDescent="0.25">
      <c r="A2518" s="110">
        <f t="shared" si="110"/>
        <v>2508</v>
      </c>
      <c r="B2518" s="45" t="str">
        <f t="shared" si="110"/>
        <v/>
      </c>
      <c r="C2518" s="122"/>
      <c r="D2518" s="122">
        <f>YEAR(REGISTROS[[#This Row],[FECHA]])</f>
        <v>1900</v>
      </c>
      <c r="E2518" s="112">
        <f>MONTH(REGISTROS[[#This Row],[FECHA]])</f>
        <v>1</v>
      </c>
      <c r="F2518" s="10"/>
      <c r="G2518" s="11" t="e">
        <f>VLOOKUP(EXAMENES!F2518,PACIENTE[[APELLIDO / NOMBRE]:[GRUPO ETARIO]],4,0)</f>
        <v>#N/A</v>
      </c>
      <c r="H2518" s="10"/>
      <c r="I2518" s="10"/>
      <c r="J2518" s="46" t="e">
        <f>VLOOKUP(REGISTROS[[#This Row],[TIPO DE EXAMEN ]],SERVICIOS[],2,0)</f>
        <v>#N/A</v>
      </c>
      <c r="K2518" s="10" t="s">
        <v>67</v>
      </c>
      <c r="L2518" s="10"/>
      <c r="M2518" s="10"/>
      <c r="N2518" s="10"/>
    </row>
    <row r="2519" spans="1:14" x14ac:dyDescent="0.25">
      <c r="A2519" s="110">
        <f t="shared" si="110"/>
        <v>2509</v>
      </c>
      <c r="B2519" s="45" t="str">
        <f t="shared" si="110"/>
        <v/>
      </c>
      <c r="C2519" s="122"/>
      <c r="D2519" s="122">
        <f>YEAR(REGISTROS[[#This Row],[FECHA]])</f>
        <v>1900</v>
      </c>
      <c r="E2519" s="112">
        <f>MONTH(REGISTROS[[#This Row],[FECHA]])</f>
        <v>1</v>
      </c>
      <c r="F2519" s="10"/>
      <c r="G2519" s="11" t="e">
        <f>VLOOKUP(EXAMENES!F2519,PACIENTE[[APELLIDO / NOMBRE]:[GRUPO ETARIO]],4,0)</f>
        <v>#N/A</v>
      </c>
      <c r="H2519" s="10"/>
      <c r="I2519" s="10"/>
      <c r="J2519" s="46" t="e">
        <f>VLOOKUP(REGISTROS[[#This Row],[TIPO DE EXAMEN ]],SERVICIOS[],2,0)</f>
        <v>#N/A</v>
      </c>
      <c r="K2519" s="10" t="s">
        <v>67</v>
      </c>
      <c r="L2519" s="10"/>
      <c r="M2519" s="10"/>
      <c r="N2519" s="10"/>
    </row>
    <row r="2520" spans="1:14" x14ac:dyDescent="0.25">
      <c r="A2520" s="110">
        <f t="shared" si="110"/>
        <v>2510</v>
      </c>
      <c r="B2520" s="45" t="str">
        <f t="shared" si="110"/>
        <v/>
      </c>
      <c r="C2520" s="122"/>
      <c r="D2520" s="122">
        <f>YEAR(REGISTROS[[#This Row],[FECHA]])</f>
        <v>1900</v>
      </c>
      <c r="E2520" s="112">
        <f>MONTH(REGISTROS[[#This Row],[FECHA]])</f>
        <v>1</v>
      </c>
      <c r="F2520" s="10"/>
      <c r="G2520" s="11" t="e">
        <f>VLOOKUP(EXAMENES!F2520,PACIENTE[[APELLIDO / NOMBRE]:[GRUPO ETARIO]],4,0)</f>
        <v>#N/A</v>
      </c>
      <c r="H2520" s="10"/>
      <c r="I2520" s="10"/>
      <c r="J2520" s="46" t="e">
        <f>VLOOKUP(REGISTROS[[#This Row],[TIPO DE EXAMEN ]],SERVICIOS[],2,0)</f>
        <v>#N/A</v>
      </c>
      <c r="K2520" s="10" t="s">
        <v>67</v>
      </c>
      <c r="L2520" s="10"/>
      <c r="M2520" s="10"/>
      <c r="N2520" s="10"/>
    </row>
    <row r="2521" spans="1:14" x14ac:dyDescent="0.25">
      <c r="A2521" s="110">
        <f t="shared" si="110"/>
        <v>2511</v>
      </c>
      <c r="B2521" s="45" t="str">
        <f t="shared" si="110"/>
        <v/>
      </c>
      <c r="C2521" s="122"/>
      <c r="D2521" s="122">
        <f>YEAR(REGISTROS[[#This Row],[FECHA]])</f>
        <v>1900</v>
      </c>
      <c r="E2521" s="112">
        <f>MONTH(REGISTROS[[#This Row],[FECHA]])</f>
        <v>1</v>
      </c>
      <c r="F2521" s="10"/>
      <c r="G2521" s="11" t="e">
        <f>VLOOKUP(EXAMENES!F2521,PACIENTE[[APELLIDO / NOMBRE]:[GRUPO ETARIO]],4,0)</f>
        <v>#N/A</v>
      </c>
      <c r="H2521" s="10"/>
      <c r="I2521" s="10"/>
      <c r="J2521" s="46" t="e">
        <f>VLOOKUP(REGISTROS[[#This Row],[TIPO DE EXAMEN ]],SERVICIOS[],2,0)</f>
        <v>#N/A</v>
      </c>
      <c r="K2521" s="10" t="s">
        <v>67</v>
      </c>
      <c r="L2521" s="10"/>
      <c r="M2521" s="10"/>
      <c r="N2521" s="10"/>
    </row>
    <row r="2522" spans="1:14" x14ac:dyDescent="0.25">
      <c r="A2522" s="110">
        <f t="shared" si="110"/>
        <v>2512</v>
      </c>
      <c r="B2522" s="45" t="str">
        <f t="shared" si="110"/>
        <v/>
      </c>
      <c r="C2522" s="122"/>
      <c r="D2522" s="122">
        <f>YEAR(REGISTROS[[#This Row],[FECHA]])</f>
        <v>1900</v>
      </c>
      <c r="E2522" s="112">
        <f>MONTH(REGISTROS[[#This Row],[FECHA]])</f>
        <v>1</v>
      </c>
      <c r="F2522" s="10"/>
      <c r="G2522" s="11" t="e">
        <f>VLOOKUP(EXAMENES!F2522,PACIENTE[[APELLIDO / NOMBRE]:[GRUPO ETARIO]],4,0)</f>
        <v>#N/A</v>
      </c>
      <c r="H2522" s="10"/>
      <c r="I2522" s="10"/>
      <c r="J2522" s="46" t="e">
        <f>VLOOKUP(REGISTROS[[#This Row],[TIPO DE EXAMEN ]],SERVICIOS[],2,0)</f>
        <v>#N/A</v>
      </c>
      <c r="K2522" s="10" t="s">
        <v>67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 t="str">
        <f t="shared" si="111"/>
        <v/>
      </c>
      <c r="C2523" s="122"/>
      <c r="D2523" s="122">
        <f>YEAR(REGISTROS[[#This Row],[FECHA]])</f>
        <v>1900</v>
      </c>
      <c r="E2523" s="112">
        <f>MONTH(REGISTROS[[#This Row],[FECHA]])</f>
        <v>1</v>
      </c>
      <c r="F2523" s="10"/>
      <c r="G2523" s="11" t="e">
        <f>VLOOKUP(EXAMENES!F2523,PACIENTE[[APELLIDO / NOMBRE]:[GRUPO ETARIO]],4,0)</f>
        <v>#N/A</v>
      </c>
      <c r="H2523" s="10"/>
      <c r="I2523" s="10"/>
      <c r="J2523" s="46" t="e">
        <f>VLOOKUP(REGISTROS[[#This Row],[TIPO DE EXAMEN ]],SERVICIOS[],2,0)</f>
        <v>#N/A</v>
      </c>
      <c r="K2523" s="10" t="s">
        <v>67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 t="str">
        <f t="shared" si="111"/>
        <v/>
      </c>
      <c r="C2524" s="122"/>
      <c r="D2524" s="122">
        <f>YEAR(REGISTROS[[#This Row],[FECHA]])</f>
        <v>1900</v>
      </c>
      <c r="E2524" s="112">
        <f>MONTH(REGISTROS[[#This Row],[FECHA]])</f>
        <v>1</v>
      </c>
      <c r="F2524" s="10"/>
      <c r="G2524" s="11" t="e">
        <f>VLOOKUP(EXAMENES!F2524,PACIENTE[[APELLIDO / NOMBRE]:[GRUPO ETARIO]],4,0)</f>
        <v>#N/A</v>
      </c>
      <c r="H2524" s="10"/>
      <c r="I2524" s="10"/>
      <c r="J2524" s="46" t="e">
        <f>VLOOKUP(REGISTROS[[#This Row],[TIPO DE EXAMEN ]],SERVICIOS[],2,0)</f>
        <v>#N/A</v>
      </c>
      <c r="K2524" s="10" t="s">
        <v>67</v>
      </c>
      <c r="L2524" s="10"/>
      <c r="M2524" s="10"/>
      <c r="N2524" s="10"/>
    </row>
    <row r="2525" spans="1:14" x14ac:dyDescent="0.25">
      <c r="A2525" s="110">
        <f t="shared" si="111"/>
        <v>2515</v>
      </c>
      <c r="B2525" s="45" t="str">
        <f t="shared" si="111"/>
        <v/>
      </c>
      <c r="C2525" s="122"/>
      <c r="D2525" s="122">
        <f>YEAR(REGISTROS[[#This Row],[FECHA]])</f>
        <v>1900</v>
      </c>
      <c r="E2525" s="112">
        <f>MONTH(REGISTROS[[#This Row],[FECHA]])</f>
        <v>1</v>
      </c>
      <c r="F2525" s="10"/>
      <c r="G2525" s="11" t="e">
        <f>VLOOKUP(EXAMENES!F2525,PACIENTE[[APELLIDO / NOMBRE]:[GRUPO ETARIO]],4,0)</f>
        <v>#N/A</v>
      </c>
      <c r="H2525" s="10"/>
      <c r="I2525" s="10"/>
      <c r="J2525" s="46" t="e">
        <f>VLOOKUP(REGISTROS[[#This Row],[TIPO DE EXAMEN ]],SERVICIOS[],2,0)</f>
        <v>#N/A</v>
      </c>
      <c r="K2525" s="10" t="s">
        <v>67</v>
      </c>
      <c r="L2525" s="10"/>
      <c r="M2525" s="10"/>
      <c r="N2525" s="10"/>
    </row>
    <row r="2526" spans="1:14" x14ac:dyDescent="0.25">
      <c r="A2526" s="110">
        <f t="shared" si="111"/>
        <v>2516</v>
      </c>
      <c r="B2526" s="45" t="str">
        <f t="shared" si="111"/>
        <v/>
      </c>
      <c r="C2526" s="122"/>
      <c r="D2526" s="122">
        <f>YEAR(REGISTROS[[#This Row],[FECHA]])</f>
        <v>1900</v>
      </c>
      <c r="E2526" s="112">
        <f>MONTH(REGISTROS[[#This Row],[FECHA]])</f>
        <v>1</v>
      </c>
      <c r="F2526" s="10"/>
      <c r="G2526" s="11" t="e">
        <f>VLOOKUP(EXAMENES!F2526,PACIENTE[[APELLIDO / NOMBRE]:[GRUPO ETARIO]],4,0)</f>
        <v>#N/A</v>
      </c>
      <c r="H2526" s="10"/>
      <c r="I2526" s="10"/>
      <c r="J2526" s="46" t="e">
        <f>VLOOKUP(REGISTROS[[#This Row],[TIPO DE EXAMEN ]],SERVICIOS[],2,0)</f>
        <v>#N/A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 t="str">
        <f t="shared" si="111"/>
        <v/>
      </c>
      <c r="C2527" s="122"/>
      <c r="D2527" s="122">
        <f>YEAR(REGISTROS[[#This Row],[FECHA]])</f>
        <v>1900</v>
      </c>
      <c r="E2527" s="112">
        <f>MONTH(REGISTROS[[#This Row],[FECHA]])</f>
        <v>1</v>
      </c>
      <c r="F2527" s="10"/>
      <c r="G2527" s="11" t="e">
        <f>VLOOKUP(EXAMENES!F2527,PACIENTE[[APELLIDO / NOMBRE]:[GRUPO ETARIO]],4,0)</f>
        <v>#N/A</v>
      </c>
      <c r="H2527" s="10"/>
      <c r="I2527" s="10"/>
      <c r="J2527" s="46" t="e">
        <f>VLOOKUP(REGISTROS[[#This Row],[TIPO DE EXAMEN ]],SERVICIOS[],2,0)</f>
        <v>#N/A</v>
      </c>
      <c r="K2527" s="10" t="s">
        <v>67</v>
      </c>
      <c r="L2527" s="10"/>
      <c r="M2527" s="10"/>
      <c r="N2527" s="10"/>
    </row>
    <row r="2528" spans="1:14" x14ac:dyDescent="0.25">
      <c r="A2528" s="110">
        <f t="shared" si="111"/>
        <v>2518</v>
      </c>
      <c r="B2528" s="45" t="str">
        <f t="shared" si="111"/>
        <v/>
      </c>
      <c r="C2528" s="122"/>
      <c r="D2528" s="122">
        <f>YEAR(REGISTROS[[#This Row],[FECHA]])</f>
        <v>1900</v>
      </c>
      <c r="E2528" s="112">
        <f>MONTH(REGISTROS[[#This Row],[FECHA]])</f>
        <v>1</v>
      </c>
      <c r="F2528" s="10"/>
      <c r="G2528" s="11" t="e">
        <f>VLOOKUP(EXAMENES!F2528,PACIENTE[[APELLIDO / NOMBRE]:[GRUPO ETARIO]],4,0)</f>
        <v>#N/A</v>
      </c>
      <c r="H2528" s="10"/>
      <c r="I2528" s="10"/>
      <c r="J2528" s="46" t="e">
        <f>VLOOKUP(REGISTROS[[#This Row],[TIPO DE EXAMEN ]],SERVICIOS[],2,0)</f>
        <v>#N/A</v>
      </c>
      <c r="K2528" s="10" t="s">
        <v>67</v>
      </c>
      <c r="L2528" s="10"/>
      <c r="M2528" s="10"/>
      <c r="N2528" s="10"/>
    </row>
    <row r="2529" spans="1:14" x14ac:dyDescent="0.25">
      <c r="A2529" s="110">
        <f t="shared" si="111"/>
        <v>2519</v>
      </c>
      <c r="B2529" s="45" t="str">
        <f t="shared" si="111"/>
        <v/>
      </c>
      <c r="C2529" s="122"/>
      <c r="D2529" s="122">
        <f>YEAR(REGISTROS[[#This Row],[FECHA]])</f>
        <v>1900</v>
      </c>
      <c r="E2529" s="112">
        <f>MONTH(REGISTROS[[#This Row],[FECHA]])</f>
        <v>1</v>
      </c>
      <c r="F2529" s="10"/>
      <c r="G2529" s="11" t="e">
        <f>VLOOKUP(EXAMENES!F2529,PACIENTE[[APELLIDO / NOMBRE]:[GRUPO ETARIO]],4,0)</f>
        <v>#N/A</v>
      </c>
      <c r="H2529" s="10"/>
      <c r="I2529" s="10"/>
      <c r="J2529" s="46" t="e">
        <f>VLOOKUP(REGISTROS[[#This Row],[TIPO DE EXAMEN ]],SERVICIOS[],2,0)</f>
        <v>#N/A</v>
      </c>
      <c r="K2529" s="10" t="s">
        <v>67</v>
      </c>
      <c r="L2529" s="10"/>
      <c r="M2529" s="10"/>
      <c r="N2529" s="10"/>
    </row>
    <row r="2530" spans="1:14" x14ac:dyDescent="0.25">
      <c r="A2530" s="110">
        <f t="shared" si="111"/>
        <v>2520</v>
      </c>
      <c r="B2530" s="45" t="str">
        <f t="shared" si="111"/>
        <v/>
      </c>
      <c r="C2530" s="122"/>
      <c r="D2530" s="122">
        <f>YEAR(REGISTROS[[#This Row],[FECHA]])</f>
        <v>1900</v>
      </c>
      <c r="E2530" s="112">
        <f>MONTH(REGISTROS[[#This Row],[FECHA]])</f>
        <v>1</v>
      </c>
      <c r="F2530" s="10"/>
      <c r="G2530" s="11" t="e">
        <f>VLOOKUP(EXAMENES!F2530,PACIENTE[[APELLIDO / NOMBRE]:[GRUPO ETARIO]],4,0)</f>
        <v>#N/A</v>
      </c>
      <c r="H2530" s="10"/>
      <c r="I2530" s="10"/>
      <c r="J2530" s="46" t="e">
        <f>VLOOKUP(REGISTROS[[#This Row],[TIPO DE EXAMEN ]],SERVICIOS[],2,0)</f>
        <v>#N/A</v>
      </c>
      <c r="K2530" s="10" t="s">
        <v>67</v>
      </c>
      <c r="L2530" s="10"/>
      <c r="M2530" s="10"/>
      <c r="N2530" s="10"/>
    </row>
    <row r="2531" spans="1:14" x14ac:dyDescent="0.25">
      <c r="A2531" s="110">
        <f t="shared" si="111"/>
        <v>2521</v>
      </c>
      <c r="B2531" s="45" t="str">
        <f t="shared" si="111"/>
        <v/>
      </c>
      <c r="C2531" s="122"/>
      <c r="D2531" s="122">
        <f>YEAR(REGISTROS[[#This Row],[FECHA]])</f>
        <v>1900</v>
      </c>
      <c r="E2531" s="112">
        <f>MONTH(REGISTROS[[#This Row],[FECHA]])</f>
        <v>1</v>
      </c>
      <c r="F2531" s="10"/>
      <c r="G2531" s="11" t="e">
        <f>VLOOKUP(EXAMENES!F2531,PACIENTE[[APELLIDO / NOMBRE]:[GRUPO ETARIO]],4,0)</f>
        <v>#N/A</v>
      </c>
      <c r="H2531" s="10"/>
      <c r="I2531" s="10"/>
      <c r="J2531" s="46" t="e">
        <f>VLOOKUP(REGISTROS[[#This Row],[TIPO DE EXAMEN ]],SERVICIOS[],2,0)</f>
        <v>#N/A</v>
      </c>
      <c r="K2531" s="10" t="s">
        <v>67</v>
      </c>
      <c r="L2531" s="10"/>
      <c r="M2531" s="10"/>
      <c r="N2531" s="10"/>
    </row>
    <row r="2532" spans="1:14" x14ac:dyDescent="0.25">
      <c r="A2532" s="110">
        <f t="shared" si="111"/>
        <v>2522</v>
      </c>
      <c r="B2532" s="45" t="str">
        <f t="shared" si="111"/>
        <v/>
      </c>
      <c r="C2532" s="122"/>
      <c r="D2532" s="122">
        <f>YEAR(REGISTROS[[#This Row],[FECHA]])</f>
        <v>1900</v>
      </c>
      <c r="E2532" s="112">
        <f>MONTH(REGISTROS[[#This Row],[FECHA]])</f>
        <v>1</v>
      </c>
      <c r="F2532" s="10"/>
      <c r="G2532" s="11" t="e">
        <f>VLOOKUP(EXAMENES!F2532,PACIENTE[[APELLIDO / NOMBRE]:[GRUPO ETARIO]],4,0)</f>
        <v>#N/A</v>
      </c>
      <c r="H2532" s="10"/>
      <c r="I2532" s="10"/>
      <c r="J2532" s="46" t="e">
        <f>VLOOKUP(REGISTROS[[#This Row],[TIPO DE EXAMEN ]],SERVICIOS[],2,0)</f>
        <v>#N/A</v>
      </c>
      <c r="K2532" s="10" t="s">
        <v>67</v>
      </c>
      <c r="L2532" s="10"/>
      <c r="M2532" s="10"/>
      <c r="N2532" s="10"/>
    </row>
    <row r="2533" spans="1:14" x14ac:dyDescent="0.25">
      <c r="A2533" s="110">
        <f t="shared" si="111"/>
        <v>2523</v>
      </c>
      <c r="B2533" s="45" t="str">
        <f t="shared" si="111"/>
        <v/>
      </c>
      <c r="C2533" s="122"/>
      <c r="D2533" s="122">
        <f>YEAR(REGISTROS[[#This Row],[FECHA]])</f>
        <v>1900</v>
      </c>
      <c r="E2533" s="112">
        <f>MONTH(REGISTROS[[#This Row],[FECHA]])</f>
        <v>1</v>
      </c>
      <c r="F2533" s="10"/>
      <c r="G2533" s="11" t="e">
        <f>VLOOKUP(EXAMENES!F2533,PACIENTE[[APELLIDO / NOMBRE]:[GRUPO ETARIO]],4,0)</f>
        <v>#N/A</v>
      </c>
      <c r="H2533" s="10"/>
      <c r="I2533" s="10"/>
      <c r="J2533" s="46" t="e">
        <f>VLOOKUP(REGISTROS[[#This Row],[TIPO DE EXAMEN ]],SERVICIOS[],2,0)</f>
        <v>#N/A</v>
      </c>
      <c r="K2533" s="10" t="s">
        <v>67</v>
      </c>
      <c r="L2533" s="10"/>
      <c r="M2533" s="10"/>
      <c r="N2533" s="10"/>
    </row>
    <row r="2534" spans="1:14" x14ac:dyDescent="0.25">
      <c r="A2534" s="110">
        <f t="shared" si="111"/>
        <v>2524</v>
      </c>
      <c r="B2534" s="45" t="str">
        <f t="shared" si="111"/>
        <v/>
      </c>
      <c r="C2534" s="122"/>
      <c r="D2534" s="122">
        <f>YEAR(REGISTROS[[#This Row],[FECHA]])</f>
        <v>1900</v>
      </c>
      <c r="E2534" s="112">
        <f>MONTH(REGISTROS[[#This Row],[FECHA]])</f>
        <v>1</v>
      </c>
      <c r="F2534" s="10"/>
      <c r="G2534" s="11" t="e">
        <f>VLOOKUP(EXAMENES!F2534,PACIENTE[[APELLIDO / NOMBRE]:[GRUPO ETARIO]],4,0)</f>
        <v>#N/A</v>
      </c>
      <c r="H2534" s="10"/>
      <c r="I2534" s="10"/>
      <c r="J2534" s="46" t="e">
        <f>VLOOKUP(REGISTROS[[#This Row],[TIPO DE EXAMEN ]],SERVICIOS[],2,0)</f>
        <v>#N/A</v>
      </c>
      <c r="K2534" s="10" t="s">
        <v>67</v>
      </c>
      <c r="L2534" s="10"/>
      <c r="M2534" s="10"/>
      <c r="N2534" s="10"/>
    </row>
    <row r="2535" spans="1:14" x14ac:dyDescent="0.25">
      <c r="A2535" s="110">
        <f t="shared" si="111"/>
        <v>2525</v>
      </c>
      <c r="B2535" s="45" t="str">
        <f t="shared" si="111"/>
        <v/>
      </c>
      <c r="C2535" s="122"/>
      <c r="D2535" s="122">
        <f>YEAR(REGISTROS[[#This Row],[FECHA]])</f>
        <v>1900</v>
      </c>
      <c r="E2535" s="112">
        <f>MONTH(REGISTROS[[#This Row],[FECHA]])</f>
        <v>1</v>
      </c>
      <c r="F2535" s="10"/>
      <c r="G2535" s="11" t="e">
        <f>VLOOKUP(EXAMENES!F2535,PACIENTE[[APELLIDO / NOMBRE]:[GRUPO ETARIO]],4,0)</f>
        <v>#N/A</v>
      </c>
      <c r="H2535" s="10"/>
      <c r="I2535" s="10"/>
      <c r="J2535" s="46" t="e">
        <f>VLOOKUP(REGISTROS[[#This Row],[TIPO DE EXAMEN ]],SERVICIOS[],2,0)</f>
        <v>#N/A</v>
      </c>
      <c r="K2535" s="10" t="s">
        <v>67</v>
      </c>
      <c r="L2535" s="10"/>
      <c r="M2535" s="10"/>
      <c r="N2535" s="10"/>
    </row>
    <row r="2536" spans="1:14" x14ac:dyDescent="0.25">
      <c r="A2536" s="110">
        <f t="shared" si="111"/>
        <v>2526</v>
      </c>
      <c r="B2536" s="45" t="str">
        <f t="shared" si="111"/>
        <v/>
      </c>
      <c r="C2536" s="122"/>
      <c r="D2536" s="122">
        <f>YEAR(REGISTROS[[#This Row],[FECHA]])</f>
        <v>1900</v>
      </c>
      <c r="E2536" s="112">
        <f>MONTH(REGISTROS[[#This Row],[FECHA]])</f>
        <v>1</v>
      </c>
      <c r="F2536" s="10"/>
      <c r="G2536" s="11" t="e">
        <f>VLOOKUP(EXAMENES!F2536,PACIENTE[[APELLIDO / NOMBRE]:[GRUPO ETARIO]],4,0)</f>
        <v>#N/A</v>
      </c>
      <c r="H2536" s="10"/>
      <c r="I2536" s="10"/>
      <c r="J2536" s="46" t="e">
        <f>VLOOKUP(REGISTROS[[#This Row],[TIPO DE EXAMEN ]],SERVICIOS[],2,0)</f>
        <v>#N/A</v>
      </c>
      <c r="K2536" s="10" t="s">
        <v>67</v>
      </c>
      <c r="L2536" s="10"/>
      <c r="M2536" s="10"/>
      <c r="N2536" s="10"/>
    </row>
    <row r="2537" spans="1:14" x14ac:dyDescent="0.25">
      <c r="A2537" s="110">
        <f t="shared" si="111"/>
        <v>2527</v>
      </c>
      <c r="B2537" s="45" t="str">
        <f t="shared" si="111"/>
        <v/>
      </c>
      <c r="C2537" s="122"/>
      <c r="D2537" s="122">
        <f>YEAR(REGISTROS[[#This Row],[FECHA]])</f>
        <v>1900</v>
      </c>
      <c r="E2537" s="112">
        <f>MONTH(REGISTROS[[#This Row],[FECHA]])</f>
        <v>1</v>
      </c>
      <c r="F2537" s="10"/>
      <c r="G2537" s="11" t="e">
        <f>VLOOKUP(EXAMENES!F2537,PACIENTE[[APELLIDO / NOMBRE]:[GRUPO ETARIO]],4,0)</f>
        <v>#N/A</v>
      </c>
      <c r="H2537" s="10"/>
      <c r="I2537" s="10"/>
      <c r="J2537" s="46" t="e">
        <f>VLOOKUP(REGISTROS[[#This Row],[TIPO DE EXAMEN ]],SERVICIOS[],2,0)</f>
        <v>#N/A</v>
      </c>
      <c r="K2537" s="10" t="s">
        <v>67</v>
      </c>
      <c r="L2537" s="10"/>
      <c r="M2537" s="10"/>
      <c r="N2537" s="10"/>
    </row>
    <row r="2538" spans="1:14" x14ac:dyDescent="0.25">
      <c r="A2538" s="110">
        <f t="shared" si="111"/>
        <v>2528</v>
      </c>
      <c r="B2538" s="45" t="str">
        <f t="shared" si="111"/>
        <v/>
      </c>
      <c r="C2538" s="122"/>
      <c r="D2538" s="122">
        <f>YEAR(REGISTROS[[#This Row],[FECHA]])</f>
        <v>1900</v>
      </c>
      <c r="E2538" s="112">
        <f>MONTH(REGISTROS[[#This Row],[FECHA]])</f>
        <v>1</v>
      </c>
      <c r="F2538" s="10"/>
      <c r="G2538" s="11" t="e">
        <f>VLOOKUP(EXAMENES!F2538,PACIENTE[[APELLIDO / NOMBRE]:[GRUPO ETARIO]],4,0)</f>
        <v>#N/A</v>
      </c>
      <c r="H2538" s="10"/>
      <c r="I2538" s="10"/>
      <c r="J2538" s="46" t="e">
        <f>VLOOKUP(REGISTROS[[#This Row],[TIPO DE EXAMEN ]],SERVICIOS[],2,0)</f>
        <v>#N/A</v>
      </c>
      <c r="K2538" s="10" t="s">
        <v>67</v>
      </c>
      <c r="L2538" s="10"/>
      <c r="M2538" s="10"/>
      <c r="N2538" s="10"/>
    </row>
    <row r="2539" spans="1:14" x14ac:dyDescent="0.25">
      <c r="A2539" s="110">
        <f t="shared" si="111"/>
        <v>2529</v>
      </c>
      <c r="B2539" s="45" t="str">
        <f t="shared" si="111"/>
        <v/>
      </c>
      <c r="C2539" s="122"/>
      <c r="D2539" s="122">
        <f>YEAR(REGISTROS[[#This Row],[FECHA]])</f>
        <v>1900</v>
      </c>
      <c r="E2539" s="112">
        <f>MONTH(REGISTROS[[#This Row],[FECHA]])</f>
        <v>1</v>
      </c>
      <c r="F2539" s="10"/>
      <c r="G2539" s="11" t="e">
        <f>VLOOKUP(EXAMENES!F2539,PACIENTE[[APELLIDO / NOMBRE]:[GRUPO ETARIO]],4,0)</f>
        <v>#N/A</v>
      </c>
      <c r="H2539" s="10"/>
      <c r="I2539" s="10"/>
      <c r="J2539" s="46" t="e">
        <f>VLOOKUP(REGISTROS[[#This Row],[TIPO DE EXAMEN ]],SERVICIOS[],2,0)</f>
        <v>#N/A</v>
      </c>
      <c r="K2539" s="10" t="s">
        <v>67</v>
      </c>
      <c r="L2539" s="10"/>
      <c r="M2539" s="10"/>
      <c r="N2539" s="10"/>
    </row>
    <row r="2540" spans="1:14" x14ac:dyDescent="0.25">
      <c r="A2540" s="110">
        <f t="shared" si="111"/>
        <v>2530</v>
      </c>
      <c r="B2540" s="45" t="str">
        <f t="shared" si="111"/>
        <v/>
      </c>
      <c r="C2540" s="122"/>
      <c r="D2540" s="122">
        <f>YEAR(REGISTROS[[#This Row],[FECHA]])</f>
        <v>1900</v>
      </c>
      <c r="E2540" s="112">
        <f>MONTH(REGISTROS[[#This Row],[FECHA]])</f>
        <v>1</v>
      </c>
      <c r="F2540" s="10"/>
      <c r="G2540" s="11" t="e">
        <f>VLOOKUP(EXAMENES!F2540,PACIENTE[[APELLIDO / NOMBRE]:[GRUPO ETARIO]],4,0)</f>
        <v>#N/A</v>
      </c>
      <c r="H2540" s="10"/>
      <c r="I2540" s="10"/>
      <c r="J2540" s="46" t="e">
        <f>VLOOKUP(REGISTROS[[#This Row],[TIPO DE EXAMEN ]],SERVICIOS[],2,0)</f>
        <v>#N/A</v>
      </c>
      <c r="K2540" s="10" t="s">
        <v>67</v>
      </c>
      <c r="L2540" s="10"/>
      <c r="M2540" s="10"/>
      <c r="N2540" s="10"/>
    </row>
    <row r="2541" spans="1:14" x14ac:dyDescent="0.25">
      <c r="A2541" s="110">
        <f t="shared" si="111"/>
        <v>2531</v>
      </c>
      <c r="B2541" s="45" t="str">
        <f t="shared" si="111"/>
        <v/>
      </c>
      <c r="C2541" s="122"/>
      <c r="D2541" s="122">
        <f>YEAR(REGISTROS[[#This Row],[FECHA]])</f>
        <v>1900</v>
      </c>
      <c r="E2541" s="112">
        <f>MONTH(REGISTROS[[#This Row],[FECHA]])</f>
        <v>1</v>
      </c>
      <c r="F2541" s="10"/>
      <c r="G2541" s="11" t="e">
        <f>VLOOKUP(EXAMENES!F2541,PACIENTE[[APELLIDO / NOMBRE]:[GRUPO ETARIO]],4,0)</f>
        <v>#N/A</v>
      </c>
      <c r="H2541" s="10"/>
      <c r="I2541" s="10"/>
      <c r="J2541" s="46" t="e">
        <f>VLOOKUP(REGISTROS[[#This Row],[TIPO DE EXAMEN ]],SERVICIOS[],2,0)</f>
        <v>#N/A</v>
      </c>
      <c r="K2541" s="10" t="s">
        <v>67</v>
      </c>
      <c r="L2541" s="10"/>
      <c r="M2541" s="10"/>
      <c r="N2541" s="10"/>
    </row>
    <row r="2542" spans="1:14" x14ac:dyDescent="0.25">
      <c r="A2542" s="110">
        <f t="shared" si="111"/>
        <v>2532</v>
      </c>
      <c r="B2542" s="45" t="str">
        <f t="shared" si="111"/>
        <v/>
      </c>
      <c r="C2542" s="122"/>
      <c r="D2542" s="122">
        <f>YEAR(REGISTROS[[#This Row],[FECHA]])</f>
        <v>1900</v>
      </c>
      <c r="E2542" s="112">
        <f>MONTH(REGISTROS[[#This Row],[FECHA]])</f>
        <v>1</v>
      </c>
      <c r="F2542" s="10"/>
      <c r="G2542" s="11" t="e">
        <f>VLOOKUP(EXAMENES!F2542,PACIENTE[[APELLIDO / NOMBRE]:[GRUPO ETARIO]],4,0)</f>
        <v>#N/A</v>
      </c>
      <c r="H2542" s="10"/>
      <c r="I2542" s="10"/>
      <c r="J2542" s="46" t="e">
        <f>VLOOKUP(REGISTROS[[#This Row],[TIPO DE EXAMEN ]],SERVICIOS[],2,0)</f>
        <v>#N/A</v>
      </c>
      <c r="K2542" s="10" t="s">
        <v>67</v>
      </c>
      <c r="L2542" s="10"/>
      <c r="M2542" s="10"/>
      <c r="N2542" s="10"/>
    </row>
    <row r="2543" spans="1:14" x14ac:dyDescent="0.25">
      <c r="A2543" s="110">
        <f t="shared" si="111"/>
        <v>2533</v>
      </c>
      <c r="B2543" s="45" t="str">
        <f t="shared" si="111"/>
        <v/>
      </c>
      <c r="C2543" s="122"/>
      <c r="D2543" s="122">
        <f>YEAR(REGISTROS[[#This Row],[FECHA]])</f>
        <v>1900</v>
      </c>
      <c r="E2543" s="112">
        <f>MONTH(REGISTROS[[#This Row],[FECHA]])</f>
        <v>1</v>
      </c>
      <c r="F2543" s="10"/>
      <c r="G2543" s="11" t="e">
        <f>VLOOKUP(EXAMENES!F2543,PACIENTE[[APELLIDO / NOMBRE]:[GRUPO ETARIO]],4,0)</f>
        <v>#N/A</v>
      </c>
      <c r="H2543" s="10"/>
      <c r="I2543" s="10"/>
      <c r="J2543" s="46" t="e">
        <f>VLOOKUP(REGISTROS[[#This Row],[TIPO DE EXAMEN ]],SERVICIOS[],2,0)</f>
        <v>#N/A</v>
      </c>
      <c r="K2543" s="10" t="s">
        <v>67</v>
      </c>
      <c r="L2543" s="10"/>
      <c r="M2543" s="10"/>
      <c r="N2543" s="10"/>
    </row>
    <row r="2544" spans="1:14" x14ac:dyDescent="0.25">
      <c r="A2544" s="110">
        <f t="shared" si="111"/>
        <v>2534</v>
      </c>
      <c r="B2544" s="45" t="str">
        <f t="shared" si="111"/>
        <v/>
      </c>
      <c r="C2544" s="122"/>
      <c r="D2544" s="122">
        <f>YEAR(REGISTROS[[#This Row],[FECHA]])</f>
        <v>1900</v>
      </c>
      <c r="E2544" s="112">
        <f>MONTH(REGISTROS[[#This Row],[FECHA]])</f>
        <v>1</v>
      </c>
      <c r="F2544" s="10"/>
      <c r="G2544" s="11" t="e">
        <f>VLOOKUP(EXAMENES!F2544,PACIENTE[[APELLIDO / NOMBRE]:[GRUPO ETARIO]],4,0)</f>
        <v>#N/A</v>
      </c>
      <c r="H2544" s="10"/>
      <c r="I2544" s="10"/>
      <c r="J2544" s="46" t="e">
        <f>VLOOKUP(REGISTROS[[#This Row],[TIPO DE EXAMEN ]],SERVICIOS[],2,0)</f>
        <v>#N/A</v>
      </c>
      <c r="K2544" s="10" t="s">
        <v>67</v>
      </c>
      <c r="L2544" s="10"/>
      <c r="M2544" s="10"/>
      <c r="N2544" s="10"/>
    </row>
    <row r="2545" spans="1:14" x14ac:dyDescent="0.25">
      <c r="A2545" s="110">
        <f t="shared" si="111"/>
        <v>2535</v>
      </c>
      <c r="B2545" s="45" t="str">
        <f t="shared" si="111"/>
        <v/>
      </c>
      <c r="C2545" s="122"/>
      <c r="D2545" s="122">
        <f>YEAR(REGISTROS[[#This Row],[FECHA]])</f>
        <v>1900</v>
      </c>
      <c r="E2545" s="112">
        <f>MONTH(REGISTROS[[#This Row],[FECHA]])</f>
        <v>1</v>
      </c>
      <c r="F2545" s="10"/>
      <c r="G2545" s="11" t="e">
        <f>VLOOKUP(EXAMENES!F2545,PACIENTE[[APELLIDO / NOMBRE]:[GRUPO ETARIO]],4,0)</f>
        <v>#N/A</v>
      </c>
      <c r="H2545" s="10"/>
      <c r="I2545" s="10"/>
      <c r="J2545" s="46" t="e">
        <f>VLOOKUP(REGISTROS[[#This Row],[TIPO DE EXAMEN ]],SERVICIOS[],2,0)</f>
        <v>#N/A</v>
      </c>
      <c r="K2545" s="10" t="s">
        <v>67</v>
      </c>
      <c r="L2545" s="10"/>
      <c r="M2545" s="10"/>
      <c r="N2545" s="10"/>
    </row>
    <row r="2546" spans="1:14" x14ac:dyDescent="0.25">
      <c r="A2546" s="110">
        <f t="shared" si="111"/>
        <v>2536</v>
      </c>
      <c r="B2546" s="45"/>
      <c r="C2546" s="122"/>
      <c r="D2546" s="122">
        <f>YEAR(REGISTROS[[#This Row],[FECHA]])</f>
        <v>1900</v>
      </c>
      <c r="E2546" s="112">
        <f>MONTH(REGISTROS[[#This Row],[FECHA]])</f>
        <v>1</v>
      </c>
      <c r="F2546" s="10"/>
      <c r="G2546" s="11" t="e">
        <f>VLOOKUP(EXAMENES!F2546,PACIENTE[[APELLIDO / NOMBRE]:[GRUPO ETARIO]],4,0)</f>
        <v>#N/A</v>
      </c>
      <c r="H2546" s="10"/>
      <c r="I2546" s="10"/>
      <c r="J2546" s="46" t="e">
        <f>VLOOKUP(REGISTROS[[#This Row],[TIPO DE EXAMEN ]],SERVICIOS[],2,0)</f>
        <v>#N/A</v>
      </c>
      <c r="K2546" s="10" t="s">
        <v>67</v>
      </c>
      <c r="L2546" s="10"/>
      <c r="M2546" s="10"/>
      <c r="N2546" s="10"/>
    </row>
    <row r="2547" spans="1:14" x14ac:dyDescent="0.25">
      <c r="A2547" s="110">
        <f t="shared" si="111"/>
        <v>2537</v>
      </c>
      <c r="B2547" s="45"/>
      <c r="C2547" s="122"/>
      <c r="D2547" s="122">
        <f>YEAR(REGISTROS[[#This Row],[FECHA]])</f>
        <v>1900</v>
      </c>
      <c r="E2547" s="112">
        <f>MONTH(REGISTROS[[#This Row],[FECHA]])</f>
        <v>1</v>
      </c>
      <c r="F2547" s="10"/>
      <c r="G2547" s="11" t="e">
        <f>VLOOKUP(EXAMENES!F2547,PACIENTE[[APELLIDO / NOMBRE]:[GRUPO ETARIO]],4,0)</f>
        <v>#N/A</v>
      </c>
      <c r="H2547" s="10"/>
      <c r="I2547" s="10"/>
      <c r="J2547" s="46" t="e">
        <f>VLOOKUP(REGISTROS[[#This Row],[TIPO DE EXAMEN ]],SERVICIOS[],2,0)</f>
        <v>#N/A</v>
      </c>
      <c r="K2547" s="10" t="s">
        <v>67</v>
      </c>
      <c r="L2547" s="10"/>
      <c r="M2547" s="10"/>
      <c r="N2547" s="10"/>
    </row>
    <row r="2548" spans="1:14" x14ac:dyDescent="0.25">
      <c r="A2548" s="110">
        <f t="shared" si="111"/>
        <v>2538</v>
      </c>
      <c r="B2548" s="45"/>
      <c r="C2548" s="122"/>
      <c r="D2548" s="122">
        <f>YEAR(REGISTROS[[#This Row],[FECHA]])</f>
        <v>1900</v>
      </c>
      <c r="E2548" s="112">
        <f>MONTH(REGISTROS[[#This Row],[FECHA]])</f>
        <v>1</v>
      </c>
      <c r="F2548" s="10"/>
      <c r="G2548" s="11" t="e">
        <f>VLOOKUP(EXAMENES!F2548,PACIENTE[[APELLIDO / NOMBRE]:[GRUPO ETARIO]],4,0)</f>
        <v>#N/A</v>
      </c>
      <c r="H2548" s="10"/>
      <c r="I2548" s="10"/>
      <c r="J2548" s="46" t="e">
        <f>VLOOKUP(REGISTROS[[#This Row],[TIPO DE EXAMEN ]],SERVICIOS[],2,0)</f>
        <v>#N/A</v>
      </c>
      <c r="K2548" s="10" t="s">
        <v>67</v>
      </c>
      <c r="L2548" s="10"/>
      <c r="M2548" s="10"/>
      <c r="N2548" s="10"/>
    </row>
    <row r="2549" spans="1:14" x14ac:dyDescent="0.25">
      <c r="A2549" s="110">
        <f t="shared" si="111"/>
        <v>2539</v>
      </c>
      <c r="B2549" s="45"/>
      <c r="C2549" s="122"/>
      <c r="D2549" s="122">
        <f>YEAR(REGISTROS[[#This Row],[FECHA]])</f>
        <v>1900</v>
      </c>
      <c r="E2549" s="112">
        <f>MONTH(REGISTROS[[#This Row],[FECHA]])</f>
        <v>1</v>
      </c>
      <c r="F2549" s="10"/>
      <c r="G2549" s="11" t="e">
        <f>VLOOKUP(EXAMENES!F2549,PACIENTE[[APELLIDO / NOMBRE]:[GRUPO ETARIO]],4,0)</f>
        <v>#N/A</v>
      </c>
      <c r="H2549" s="10"/>
      <c r="I2549" s="10"/>
      <c r="J2549" s="46" t="e">
        <f>VLOOKUP(REGISTROS[[#This Row],[TIPO DE EXAMEN ]],SERVICIOS[],2,0)</f>
        <v>#N/A</v>
      </c>
      <c r="K2549" s="10" t="s">
        <v>67</v>
      </c>
      <c r="L2549" s="10"/>
      <c r="M2549" s="10"/>
      <c r="N2549" s="10"/>
    </row>
    <row r="2550" spans="1:14" x14ac:dyDescent="0.25">
      <c r="A2550" s="110">
        <f t="shared" si="111"/>
        <v>2540</v>
      </c>
      <c r="B2550" s="45"/>
      <c r="C2550" s="122"/>
      <c r="D2550" s="122">
        <f>YEAR(REGISTROS[[#This Row],[FECHA]])</f>
        <v>1900</v>
      </c>
      <c r="E2550" s="112">
        <f>MONTH(REGISTROS[[#This Row],[FECHA]])</f>
        <v>1</v>
      </c>
      <c r="F2550" s="10"/>
      <c r="G2550" s="11" t="e">
        <f>VLOOKUP(EXAMENES!F2550,PACIENTE[[APELLIDO / NOMBRE]:[GRUPO ETARIO]],4,0)</f>
        <v>#N/A</v>
      </c>
      <c r="H2550" s="10"/>
      <c r="I2550" s="10"/>
      <c r="J2550" s="46" t="e">
        <f>VLOOKUP(REGISTROS[[#This Row],[TIPO DE EXAMEN ]],SERVICIOS[],2,0)</f>
        <v>#N/A</v>
      </c>
      <c r="K2550" s="10" t="s">
        <v>67</v>
      </c>
      <c r="L2550" s="10"/>
      <c r="M2550" s="10"/>
      <c r="N2550" s="10"/>
    </row>
    <row r="2551" spans="1:14" x14ac:dyDescent="0.25">
      <c r="A2551" s="110">
        <f t="shared" si="111"/>
        <v>2541</v>
      </c>
      <c r="B2551" s="45"/>
      <c r="C2551" s="122"/>
      <c r="D2551" s="122">
        <f>YEAR(REGISTROS[[#This Row],[FECHA]])</f>
        <v>1900</v>
      </c>
      <c r="E2551" s="112">
        <f>MONTH(REGISTROS[[#This Row],[FECHA]])</f>
        <v>1</v>
      </c>
      <c r="F2551" s="10"/>
      <c r="G2551" s="11" t="e">
        <f>VLOOKUP(EXAMENES!F2551,PACIENTE[[APELLIDO / NOMBRE]:[GRUPO ETARIO]],4,0)</f>
        <v>#N/A</v>
      </c>
      <c r="H2551" s="10"/>
      <c r="I2551" s="10"/>
      <c r="J2551" s="46" t="e">
        <f>VLOOKUP(REGISTROS[[#This Row],[TIPO DE EXAMEN ]],SERVICIOS[],2,0)</f>
        <v>#N/A</v>
      </c>
      <c r="K2551" s="10" t="s">
        <v>67</v>
      </c>
      <c r="L2551" s="10"/>
      <c r="M2551" s="10"/>
      <c r="N2551" s="10"/>
    </row>
    <row r="2552" spans="1:14" x14ac:dyDescent="0.25">
      <c r="A2552" s="110">
        <f t="shared" si="111"/>
        <v>2542</v>
      </c>
      <c r="B2552" s="45"/>
      <c r="C2552" s="122"/>
      <c r="D2552" s="122">
        <f>YEAR(REGISTROS[[#This Row],[FECHA]])</f>
        <v>1900</v>
      </c>
      <c r="E2552" s="112">
        <f>MONTH(REGISTROS[[#This Row],[FECHA]])</f>
        <v>1</v>
      </c>
      <c r="F2552" s="10"/>
      <c r="G2552" s="11" t="e">
        <f>VLOOKUP(EXAMENES!F2552,PACIENTE[[APELLIDO / NOMBRE]:[GRUPO ETARIO]],4,0)</f>
        <v>#N/A</v>
      </c>
      <c r="H2552" s="10"/>
      <c r="I2552" s="10"/>
      <c r="J2552" s="46" t="e">
        <f>VLOOKUP(REGISTROS[[#This Row],[TIPO DE EXAMEN ]],SERVICIOS[],2,0)</f>
        <v>#N/A</v>
      </c>
      <c r="K2552" s="10" t="s">
        <v>67</v>
      </c>
      <c r="L2552" s="10"/>
      <c r="M2552" s="10"/>
      <c r="N2552" s="10"/>
    </row>
    <row r="2553" spans="1:14" x14ac:dyDescent="0.25">
      <c r="A2553" s="110">
        <f t="shared" si="111"/>
        <v>2543</v>
      </c>
      <c r="B2553" s="45"/>
      <c r="C2553" s="122"/>
      <c r="D2553" s="122">
        <f>YEAR(REGISTROS[[#This Row],[FECHA]])</f>
        <v>1900</v>
      </c>
      <c r="E2553" s="112">
        <f>MONTH(REGISTROS[[#This Row],[FECHA]])</f>
        <v>1</v>
      </c>
      <c r="F2553" s="10"/>
      <c r="G2553" s="11" t="e">
        <f>VLOOKUP(EXAMENES!F2553,PACIENTE[[APELLIDO / NOMBRE]:[GRUPO ETARIO]],4,0)</f>
        <v>#N/A</v>
      </c>
      <c r="H2553" s="10"/>
      <c r="I2553" s="10"/>
      <c r="J2553" s="46" t="e">
        <f>VLOOKUP(REGISTROS[[#This Row],[TIPO DE EXAMEN ]],SERVICIOS[],2,0)</f>
        <v>#N/A</v>
      </c>
      <c r="K2553" s="10" t="s">
        <v>67</v>
      </c>
      <c r="L2553" s="10"/>
      <c r="M2553" s="10"/>
      <c r="N2553" s="10"/>
    </row>
    <row r="2554" spans="1:14" x14ac:dyDescent="0.25">
      <c r="A2554" s="110">
        <f t="shared" si="111"/>
        <v>2544</v>
      </c>
      <c r="B2554" s="45"/>
      <c r="C2554" s="122"/>
      <c r="D2554" s="122">
        <f>YEAR(REGISTROS[[#This Row],[FECHA]])</f>
        <v>1900</v>
      </c>
      <c r="E2554" s="112">
        <f>MONTH(REGISTROS[[#This Row],[FECHA]])</f>
        <v>1</v>
      </c>
      <c r="F2554" s="10"/>
      <c r="G2554" s="11" t="e">
        <f>VLOOKUP(EXAMENES!F2554,PACIENTE[[APELLIDO / NOMBRE]:[GRUPO ETARIO]],4,0)</f>
        <v>#N/A</v>
      </c>
      <c r="H2554" s="10"/>
      <c r="I2554" s="10"/>
      <c r="J2554" s="46" t="e">
        <f>VLOOKUP(REGISTROS[[#This Row],[TIPO DE EXAMEN ]],SERVICIOS[],2,0)</f>
        <v>#N/A</v>
      </c>
      <c r="K2554" s="10" t="s">
        <v>67</v>
      </c>
      <c r="L2554" s="10"/>
      <c r="M2554" s="10"/>
      <c r="N2554" s="10"/>
    </row>
    <row r="2555" spans="1:14" x14ac:dyDescent="0.25">
      <c r="A2555" s="110">
        <f t="shared" si="111"/>
        <v>2545</v>
      </c>
      <c r="B2555" s="45"/>
      <c r="C2555" s="122"/>
      <c r="D2555" s="122">
        <f>YEAR(REGISTROS[[#This Row],[FECHA]])</f>
        <v>1900</v>
      </c>
      <c r="E2555" s="112">
        <f>MONTH(REGISTROS[[#This Row],[FECHA]])</f>
        <v>1</v>
      </c>
      <c r="F2555" s="10"/>
      <c r="G2555" s="11" t="e">
        <f>VLOOKUP(EXAMENES!F2555,PACIENTE[[APELLIDO / NOMBRE]:[GRUPO ETARIO]],4,0)</f>
        <v>#N/A</v>
      </c>
      <c r="H2555" s="10"/>
      <c r="I2555" s="10"/>
      <c r="J2555" s="46" t="e">
        <f>VLOOKUP(REGISTROS[[#This Row],[TIPO DE EXAMEN ]],SERVICIOS[],2,0)</f>
        <v>#N/A</v>
      </c>
      <c r="K2555" s="10" t="s">
        <v>67</v>
      </c>
      <c r="L2555" s="10"/>
      <c r="M2555" s="10"/>
      <c r="N2555" s="10"/>
    </row>
    <row r="2556" spans="1:14" x14ac:dyDescent="0.25">
      <c r="A2556" s="110">
        <f t="shared" si="111"/>
        <v>2546</v>
      </c>
      <c r="B2556" s="45"/>
      <c r="C2556" s="122"/>
      <c r="D2556" s="122">
        <f>YEAR(REGISTROS[[#This Row],[FECHA]])</f>
        <v>1900</v>
      </c>
      <c r="E2556" s="112">
        <f>MONTH(REGISTROS[[#This Row],[FECHA]])</f>
        <v>1</v>
      </c>
      <c r="F2556" s="10"/>
      <c r="G2556" s="11" t="e">
        <f>VLOOKUP(EXAMENES!F2556,PACIENTE[[APELLIDO / NOMBRE]:[GRUPO ETARIO]],4,0)</f>
        <v>#N/A</v>
      </c>
      <c r="H2556" s="10"/>
      <c r="I2556" s="10"/>
      <c r="J2556" s="46" t="e">
        <f>VLOOKUP(REGISTROS[[#This Row],[TIPO DE EXAMEN ]],SERVICIOS[],2,0)</f>
        <v>#N/A</v>
      </c>
      <c r="K2556" s="10" t="s">
        <v>67</v>
      </c>
      <c r="L2556" s="10"/>
      <c r="M2556" s="10"/>
      <c r="N2556" s="10"/>
    </row>
    <row r="2557" spans="1:14" x14ac:dyDescent="0.25">
      <c r="A2557" s="110">
        <f t="shared" si="111"/>
        <v>2547</v>
      </c>
      <c r="B2557" s="45"/>
      <c r="C2557" s="122"/>
      <c r="D2557" s="122">
        <f>YEAR(REGISTROS[[#This Row],[FECHA]])</f>
        <v>1900</v>
      </c>
      <c r="E2557" s="112">
        <f>MONTH(REGISTROS[[#This Row],[FECHA]])</f>
        <v>1</v>
      </c>
      <c r="F2557" s="10"/>
      <c r="G2557" s="11" t="e">
        <f>VLOOKUP(EXAMENES!F2557,PACIENTE[[APELLIDO / NOMBRE]:[GRUPO ETARIO]],4,0)</f>
        <v>#N/A</v>
      </c>
      <c r="H2557" s="10"/>
      <c r="I2557" s="10"/>
      <c r="J2557" s="46" t="e">
        <f>VLOOKUP(REGISTROS[[#This Row],[TIPO DE EXAMEN ]],SERVICIOS[],2,0)</f>
        <v>#N/A</v>
      </c>
      <c r="K2557" s="10" t="s">
        <v>67</v>
      </c>
      <c r="L2557" s="10"/>
      <c r="M2557" s="10"/>
      <c r="N2557" s="10"/>
    </row>
    <row r="2558" spans="1:14" x14ac:dyDescent="0.25">
      <c r="A2558" s="110">
        <f t="shared" si="111"/>
        <v>2548</v>
      </c>
      <c r="B2558" s="45"/>
      <c r="C2558" s="122"/>
      <c r="D2558" s="122">
        <f>YEAR(REGISTROS[[#This Row],[FECHA]])</f>
        <v>1900</v>
      </c>
      <c r="E2558" s="112">
        <f>MONTH(REGISTROS[[#This Row],[FECHA]])</f>
        <v>1</v>
      </c>
      <c r="F2558" s="10"/>
      <c r="G2558" s="11" t="e">
        <f>VLOOKUP(EXAMENES!F2558,PACIENTE[[APELLIDO / NOMBRE]:[GRUPO ETARIO]],4,0)</f>
        <v>#N/A</v>
      </c>
      <c r="H2558" s="10"/>
      <c r="I2558" s="10"/>
      <c r="J2558" s="46" t="e">
        <f>VLOOKUP(REGISTROS[[#This Row],[TIPO DE EXAMEN ]],SERVICIOS[],2,0)</f>
        <v>#N/A</v>
      </c>
      <c r="K2558" s="10" t="s">
        <v>67</v>
      </c>
      <c r="L2558" s="10"/>
      <c r="M2558" s="10"/>
      <c r="N2558" s="10"/>
    </row>
    <row r="2559" spans="1:14" x14ac:dyDescent="0.25">
      <c r="A2559" s="110">
        <f t="shared" si="111"/>
        <v>2549</v>
      </c>
      <c r="B2559" s="45"/>
      <c r="C2559" s="122"/>
      <c r="D2559" s="122">
        <f>YEAR(REGISTROS[[#This Row],[FECHA]])</f>
        <v>1900</v>
      </c>
      <c r="E2559" s="112">
        <f>MONTH(REGISTROS[[#This Row],[FECHA]])</f>
        <v>1</v>
      </c>
      <c r="F2559" s="10"/>
      <c r="G2559" s="11" t="e">
        <f>VLOOKUP(EXAMENES!F2559,PACIENTE[[APELLIDO / NOMBRE]:[GRUPO ETARIO]],4,0)</f>
        <v>#N/A</v>
      </c>
      <c r="H2559" s="10"/>
      <c r="I2559" s="10"/>
      <c r="J2559" s="46" t="e">
        <f>VLOOKUP(REGISTROS[[#This Row],[TIPO DE EXAMEN ]],SERVICIOS[],2,0)</f>
        <v>#N/A</v>
      </c>
      <c r="K2559" s="10" t="s">
        <v>67</v>
      </c>
      <c r="L2559" s="10"/>
      <c r="M2559" s="10"/>
      <c r="N2559" s="10"/>
    </row>
    <row r="2560" spans="1:14" x14ac:dyDescent="0.25">
      <c r="A2560" s="110">
        <f t="shared" si="111"/>
        <v>2550</v>
      </c>
      <c r="B2560" s="45"/>
      <c r="C2560" s="122"/>
      <c r="D2560" s="122">
        <f>YEAR(REGISTROS[[#This Row],[FECHA]])</f>
        <v>1900</v>
      </c>
      <c r="E2560" s="112">
        <f>MONTH(REGISTROS[[#This Row],[FECHA]])</f>
        <v>1</v>
      </c>
      <c r="F2560" s="10"/>
      <c r="G2560" s="11" t="e">
        <f>VLOOKUP(EXAMENES!F2560,PACIENTE[[APELLIDO / NOMBRE]:[GRUPO ETARIO]],4,0)</f>
        <v>#N/A</v>
      </c>
      <c r="H2560" s="10"/>
      <c r="I2560" s="10"/>
      <c r="J2560" s="46" t="e">
        <f>VLOOKUP(REGISTROS[[#This Row],[TIPO DE EXAMEN ]],SERVICIOS[],2,0)</f>
        <v>#N/A</v>
      </c>
      <c r="K2560" s="10" t="s">
        <v>67</v>
      </c>
      <c r="L2560" s="10"/>
      <c r="M2560" s="10"/>
      <c r="N2560" s="10"/>
    </row>
    <row r="2561" spans="1:14" x14ac:dyDescent="0.25">
      <c r="A2561" s="110">
        <f t="shared" si="111"/>
        <v>2551</v>
      </c>
      <c r="B2561" s="45"/>
      <c r="C2561" s="122"/>
      <c r="D2561" s="122">
        <f>YEAR(REGISTROS[[#This Row],[FECHA]])</f>
        <v>1900</v>
      </c>
      <c r="E2561" s="112">
        <f>MONTH(REGISTROS[[#This Row],[FECHA]])</f>
        <v>1</v>
      </c>
      <c r="F2561" s="10"/>
      <c r="G2561" s="11" t="e">
        <f>VLOOKUP(EXAMENES!F2561,PACIENTE[[APELLIDO / NOMBRE]:[GRUPO ETARIO]],4,0)</f>
        <v>#N/A</v>
      </c>
      <c r="H2561" s="10"/>
      <c r="I2561" s="10"/>
      <c r="J2561" s="46" t="e">
        <f>VLOOKUP(REGISTROS[[#This Row],[TIPO DE EXAMEN ]],SERVICIOS[],2,0)</f>
        <v>#N/A</v>
      </c>
      <c r="K2561" s="10" t="s">
        <v>67</v>
      </c>
      <c r="L2561" s="10"/>
      <c r="M2561" s="10"/>
      <c r="N2561" s="10"/>
    </row>
    <row r="2562" spans="1:14" x14ac:dyDescent="0.25">
      <c r="A2562" s="110">
        <f t="shared" si="111"/>
        <v>2552</v>
      </c>
      <c r="B2562" s="45"/>
      <c r="C2562" s="122"/>
      <c r="D2562" s="122">
        <f>YEAR(REGISTROS[[#This Row],[FECHA]])</f>
        <v>1900</v>
      </c>
      <c r="E2562" s="112">
        <f>MONTH(REGISTROS[[#This Row],[FECHA]])</f>
        <v>1</v>
      </c>
      <c r="F2562" s="10"/>
      <c r="G2562" s="11" t="e">
        <f>VLOOKUP(EXAMENES!F2562,PACIENTE[[APELLIDO / NOMBRE]:[GRUPO ETARIO]],4,0)</f>
        <v>#N/A</v>
      </c>
      <c r="H2562" s="10"/>
      <c r="I2562" s="10"/>
      <c r="J2562" s="46" t="e">
        <f>VLOOKUP(REGISTROS[[#This Row],[TIPO DE EXAMEN ]],SERVICIOS[],2,0)</f>
        <v>#N/A</v>
      </c>
      <c r="K2562" s="10" t="s">
        <v>67</v>
      </c>
      <c r="L2562" s="10"/>
      <c r="M2562" s="10"/>
      <c r="N2562" s="10"/>
    </row>
    <row r="2563" spans="1:14" x14ac:dyDescent="0.25">
      <c r="A2563" s="110">
        <f t="shared" si="111"/>
        <v>2553</v>
      </c>
      <c r="B2563" s="45"/>
      <c r="C2563" s="122"/>
      <c r="D2563" s="122">
        <f>YEAR(REGISTROS[[#This Row],[FECHA]])</f>
        <v>1900</v>
      </c>
      <c r="E2563" s="112">
        <f>MONTH(REGISTROS[[#This Row],[FECHA]])</f>
        <v>1</v>
      </c>
      <c r="F2563" s="10"/>
      <c r="G2563" s="11" t="e">
        <f>VLOOKUP(EXAMENES!F2563,PACIENTE[[APELLIDO / NOMBRE]:[GRUPO ETARIO]],4,0)</f>
        <v>#N/A</v>
      </c>
      <c r="H2563" s="10"/>
      <c r="I2563" s="10"/>
      <c r="J2563" s="46" t="e">
        <f>VLOOKUP(REGISTROS[[#This Row],[TIPO DE EXAMEN ]],SERVICIOS[],2,0)</f>
        <v>#N/A</v>
      </c>
      <c r="K2563" s="10" t="s">
        <v>67</v>
      </c>
      <c r="L2563" s="10"/>
      <c r="M2563" s="10"/>
      <c r="N2563" s="10"/>
    </row>
    <row r="2564" spans="1:14" x14ac:dyDescent="0.25">
      <c r="A2564" s="110">
        <f t="shared" si="111"/>
        <v>2554</v>
      </c>
      <c r="B2564" s="45"/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/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/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/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/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/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/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/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/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/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/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/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/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/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/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/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/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/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/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/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/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/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/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A2650" si="112">IF(E2587&lt;&gt;"",1+A2586,"")</f>
        <v>2577</v>
      </c>
      <c r="B2587" s="45"/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/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/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/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/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/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/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/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/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/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/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/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/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/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/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/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/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/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/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/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/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/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/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/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/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/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/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/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/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/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/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/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/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08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34020</v>
      </c>
      <c r="D11" s="15"/>
      <c r="E11" s="73">
        <v>1</v>
      </c>
      <c r="F11" s="73">
        <f>COUNTIFS(REGISTROS[[TIPO DE EXAMEN ]],"RX PANORAMICA",REGISTROS[N° MES],$L$9,REGISTROS[N° ANO],M9)</f>
        <v>51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1020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7035</v>
      </c>
      <c r="D12" s="15"/>
      <c r="E12" s="73">
        <v>2</v>
      </c>
      <c r="F12" s="73">
        <f>COUNTIFS(REGISTROS[[TIPO DE EXAMEN ]],"RX PERIAPICAL",REGISTROS[N° MES],$L$9,REGISTROS[N° ANO],M9)</f>
        <v>17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170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930</v>
      </c>
      <c r="D13" s="15"/>
      <c r="E13" s="73">
        <v>3</v>
      </c>
      <c r="F13" s="73">
        <f>COUNTIFS(REGISTROS[[TIPO DE EXAMEN ]],"RX PARCIAL",REGISTROS[N° MES],$L$9,REGISTROS[N° ANO],M9)</f>
        <v>1</v>
      </c>
      <c r="G13" s="74" t="str">
        <f>SERVICIOS!B11</f>
        <v>RX PARCIAL</v>
      </c>
      <c r="H13" s="75">
        <f>SUMIFS(REGISTROS[PRECIO],REGISTROS[[TIPO DE EXAMEN ]],"RX PARCIAL",REGISTROS[N° MES],L9,REGISTROS[N° ANO],M9)</f>
        <v>10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2240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510</v>
      </c>
      <c r="P16" s="93"/>
      <c r="Q16" s="15"/>
      <c r="R16" s="91"/>
      <c r="S16" s="91"/>
      <c r="T16" s="89"/>
      <c r="U16" s="15"/>
      <c r="V16" s="15"/>
      <c r="W16" s="102">
        <f>O14-O16</f>
        <v>-510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2750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41985</v>
      </c>
      <c r="D19" s="15"/>
      <c r="E19" s="15"/>
      <c r="F19" s="15"/>
      <c r="G19" s="169" t="s">
        <v>19</v>
      </c>
      <c r="H19" s="162">
        <f>SUM(H11:H18)</f>
        <v>1200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107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53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8</v>
      </c>
      <c r="P24" s="15"/>
      <c r="Q24" s="15"/>
      <c r="R24" s="15"/>
      <c r="S24" s="15"/>
      <c r="T24" s="89"/>
      <c r="U24" s="15"/>
      <c r="V24" s="15"/>
      <c r="W24" s="89">
        <f>W16-W22</f>
        <v>-1369.5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10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45962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13</v>
      </c>
      <c r="D11" s="39">
        <f>COMISIONES[[#This Row],[CANTIDAD]]*2</f>
        <v>26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11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0</v>
      </c>
      <c r="D12" s="38">
        <f>COMISIONES[[#This Row],[CANTIDAD]]*2</f>
        <v>0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5</v>
      </c>
      <c r="D14" s="38">
        <f>COMISIONES[[#This Row],[CANTIDAD]]*2</f>
        <v>10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</v>
      </c>
      <c r="D17" s="38">
        <f>COMISIONES[[#This Row],[CANTIDAD]]*2</f>
        <v>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3</v>
      </c>
      <c r="D20" s="38">
        <f>COMISIONES[[#This Row],[CANTIDAD]]*2</f>
        <v>6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1</v>
      </c>
      <c r="D22" s="38">
        <f>COMISIONES[[#This Row],[CANTIDAD]]*2</f>
        <v>2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2</v>
      </c>
      <c r="D26" s="38">
        <f>COMISIONES[[#This Row],[CANTIDAD]]*2</f>
        <v>4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74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74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726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15</v>
      </c>
      <c r="D41" s="38">
        <f>COMISIONES[[#This Row],[CANTIDAD]]*2</f>
        <v>30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0</v>
      </c>
      <c r="D54" s="38">
        <f>COMISIONES[[#This Row],[CANTIDAD]]*2</f>
        <v>0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2</v>
      </c>
      <c r="D60" s="38">
        <f>COMISIONES[[#This Row],[CANTIDAD]]*2</f>
        <v>4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51</v>
      </c>
      <c r="D100" s="204">
        <f>C100*2</f>
        <v>102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102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302</v>
      </c>
      <c r="C11" s="17">
        <f>COUNTIFS(REGISTROS[DR. SOLICITANTE],ESTADISTICA[[#This Row],[MEDICO ]],REGISTROS[[TIPO DE EXAMEN ]],"RX PERIAPICAL")</f>
        <v>104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423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32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39</v>
      </c>
      <c r="C14" s="17">
        <f>COUNTIFS(REGISTROS[DR. SOLICITANTE],ESTADISTICA[[#This Row],[MEDICO ]],REGISTROS[[TIPO DE EXAMEN ]],"RX PERIAPICAL")</f>
        <v>10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49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2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5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67</v>
      </c>
      <c r="D16" s="17">
        <f>COUNTIFS(REGISTROS[DR. SOLICITANTE],ESTADISTICA[[#This Row],[MEDICO ]],REGISTROS[[TIPO DE EXAMEN ]],"RX PARCIAL")</f>
        <v>7</v>
      </c>
      <c r="E16" s="85">
        <f>ESTADISTICA[[#This Row],[RX PANORAMICA]]+ESTADISTICA[[#This Row],[RX PERIAPICAL ]]+ESTADISTICA[[#This Row],[RX PARCIAL]]</f>
        <v>200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223</v>
      </c>
      <c r="C17" s="17">
        <f>COUNTIFS(REGISTROS[DR. SOLICITANTE],ESTADISTICA[[#This Row],[MEDICO ]],REGISTROS[[TIPO DE EXAMEN ]],"RX PERIAPICAL")</f>
        <v>194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430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0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1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80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95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33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55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9</v>
      </c>
      <c r="C31" s="17">
        <f>COUNTIFS(REGISTROS[DR. SOLICITANTE],ESTADISTICA[[#This Row],[MEDICO ]],REGISTROS[[TIPO DE EXAMEN ]],"RX PERIAPICAL")</f>
        <v>1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10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6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33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35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394</v>
      </c>
      <c r="C41" s="17">
        <f>COUNTIFS(REGISTROS[DR. SOLICITANTE],ESTADISTICA[[#This Row],[MEDICO ]],REGISTROS[[TIPO DE EXAMEN ]],"RX PERIAPICAL")</f>
        <v>137</v>
      </c>
      <c r="D41" s="17">
        <f>COUNTIFS(REGISTROS[DR. SOLICITANTE],ESTADISTICA[[#This Row],[MEDICO ]],REGISTROS[[TIPO DE EXAMEN ]],"RX PARCIAL")</f>
        <v>44</v>
      </c>
      <c r="E41" s="85">
        <f>ESTADISTICA[[#This Row],[RX PANORAMICA]]+ESTADISTICA[[#This Row],[RX PERIAPICAL ]]+ESTADISTICA[[#This Row],[RX PARCIAL]]</f>
        <v>575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10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23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4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8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22</v>
      </c>
      <c r="C60" s="17">
        <f>COUNTIFS(REGISTROS[DR. SOLICITANTE],ESTADISTICA[[#This Row],[MEDICO ]],REGISTROS[[TIPO DE EXAMEN ]],"RX PERIAPICAL")</f>
        <v>10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32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15</v>
      </c>
      <c r="C62" s="148">
        <f>COUNTIFS(REGISTROS[DR. SOLICITANTE],ESTADISTICA[[#This Row],[MEDICO ]],REGISTROS[[TIPO DE EXAMEN ]],"RX PERIAPICAL")</f>
        <v>6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21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1502</v>
      </c>
      <c r="C103" s="224">
        <f>SUM(ESTADISTICA[[RX PERIAPICAL ]])</f>
        <v>653</v>
      </c>
      <c r="D103" s="225">
        <f>SUM(ESTADISTICA[RX PARCIAL])</f>
        <v>89</v>
      </c>
      <c r="E103" s="226">
        <f>SUM(ESTADISTICA[TOTAL])</f>
        <v>2244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2025-11-15T19:37:50Z</dcterms:modified>
</cp:coreProperties>
</file>