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 activeTab="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622" i="1" l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D2607" i="3" l="1"/>
  <c r="A2622" i="3" l="1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E75" i="7" s="1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2" i="7" l="1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G2607" i="1" s="1"/>
  <c r="D2608" i="3"/>
  <c r="E2608" i="3" s="1"/>
  <c r="G2608" i="1" s="1"/>
  <c r="D2609" i="3"/>
  <c r="E2609" i="3" s="1"/>
  <c r="G2609" i="1" s="1"/>
  <c r="D2610" i="3"/>
  <c r="E2610" i="3" s="1"/>
  <c r="G2610" i="1" s="1"/>
  <c r="D2611" i="3"/>
  <c r="E2611" i="3" s="1"/>
  <c r="G2611" i="1" s="1"/>
  <c r="D2612" i="3"/>
  <c r="E2612" i="3" s="1"/>
  <c r="G2612" i="1" s="1"/>
  <c r="D2613" i="3"/>
  <c r="E2613" i="3" s="1"/>
  <c r="G2613" i="1" s="1"/>
  <c r="D2614" i="3"/>
  <c r="E2614" i="3" s="1"/>
  <c r="D2615" i="3"/>
  <c r="E2615" i="3" s="1"/>
  <c r="G2615" i="1" s="1"/>
  <c r="D2616" i="3"/>
  <c r="E2616" i="3" s="1"/>
  <c r="G2616" i="1" s="1"/>
  <c r="D2617" i="3"/>
  <c r="E2617" i="3" s="1"/>
  <c r="G2617" i="1" s="1"/>
  <c r="D2618" i="3"/>
  <c r="E2618" i="3" s="1"/>
  <c r="G2618" i="1" s="1"/>
  <c r="D2619" i="3"/>
  <c r="E2619" i="3" s="1"/>
  <c r="G2619" i="1" s="1"/>
  <c r="D2620" i="3"/>
  <c r="E2620" i="3" s="1"/>
  <c r="G2620" i="1" s="1"/>
  <c r="D2621" i="3"/>
  <c r="E2621" i="3" s="1"/>
  <c r="G2621" i="1" s="1"/>
  <c r="D2622" i="3"/>
  <c r="E2622" i="3" s="1"/>
  <c r="D2623" i="3"/>
  <c r="E2623" i="3" s="1"/>
  <c r="G2623" i="1" s="1"/>
  <c r="D2624" i="3"/>
  <c r="E2624" i="3" s="1"/>
  <c r="G2624" i="1" s="1"/>
  <c r="D2625" i="3"/>
  <c r="E2625" i="3" s="1"/>
  <c r="G2625" i="1" s="1"/>
  <c r="D2626" i="3"/>
  <c r="E2626" i="3" s="1"/>
  <c r="G2626" i="1" s="1"/>
  <c r="D2627" i="3"/>
  <c r="E2627" i="3" s="1"/>
  <c r="D2628" i="3"/>
  <c r="E2628" i="3" s="1"/>
  <c r="G2628" i="1" s="1"/>
  <c r="D2629" i="3"/>
  <c r="E2629" i="3" s="1"/>
  <c r="G2629" i="1" s="1"/>
  <c r="D2630" i="3"/>
  <c r="E2630" i="3" s="1"/>
  <c r="G2630" i="1" s="1"/>
  <c r="D2631" i="3"/>
  <c r="E2631" i="3" s="1"/>
  <c r="D2632" i="3"/>
  <c r="E2632" i="3" s="1"/>
  <c r="G2632" i="1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J2607" i="1"/>
  <c r="E2608" i="1"/>
  <c r="J2608" i="1"/>
  <c r="E2609" i="1"/>
  <c r="J2609" i="1"/>
  <c r="E2610" i="1"/>
  <c r="J2610" i="1"/>
  <c r="E2611" i="1"/>
  <c r="J2611" i="1"/>
  <c r="E2612" i="1"/>
  <c r="J2612" i="1"/>
  <c r="E2613" i="1"/>
  <c r="J2613" i="1"/>
  <c r="E2614" i="1"/>
  <c r="G2614" i="1"/>
  <c r="J2614" i="1"/>
  <c r="E2615" i="1"/>
  <c r="J2615" i="1"/>
  <c r="E2616" i="1"/>
  <c r="J2616" i="1"/>
  <c r="E2617" i="1"/>
  <c r="J2617" i="1"/>
  <c r="E2618" i="1"/>
  <c r="J2618" i="1"/>
  <c r="E2619" i="1"/>
  <c r="J2619" i="1"/>
  <c r="E2620" i="1"/>
  <c r="J2620" i="1"/>
  <c r="E2621" i="1"/>
  <c r="J2621" i="1"/>
  <c r="E2622" i="1"/>
  <c r="G2622" i="1"/>
  <c r="J2622" i="1"/>
  <c r="E2623" i="1"/>
  <c r="J2623" i="1"/>
  <c r="E2624" i="1"/>
  <c r="J2624" i="1"/>
  <c r="E2625" i="1"/>
  <c r="J2625" i="1"/>
  <c r="E2626" i="1"/>
  <c r="J2626" i="1"/>
  <c r="E2627" i="1"/>
  <c r="G2627" i="1"/>
  <c r="J2627" i="1"/>
  <c r="E2628" i="1"/>
  <c r="J2628" i="1"/>
  <c r="E2629" i="1"/>
  <c r="J2629" i="1"/>
  <c r="E2630" i="1"/>
  <c r="J2630" i="1"/>
  <c r="E2631" i="1"/>
  <c r="G2631" i="1"/>
  <c r="J2631" i="1"/>
  <c r="E2632" i="1"/>
  <c r="J2632" i="1"/>
  <c r="E2633" i="1"/>
  <c r="G2633" i="1"/>
  <c r="J2633" i="1"/>
  <c r="E2634" i="1"/>
  <c r="G2634" i="1"/>
  <c r="J2634" i="1"/>
  <c r="E2635" i="1"/>
  <c r="G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174" i="1" l="1"/>
  <c r="G2602" i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<sst xmlns="http://schemas.openxmlformats.org/spreadsheetml/2006/main" count="29602" uniqueCount="5180">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</sst>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326</c:v>
                </c:pt>
                <c:pt idx="1">
                  <c:v>20</c:v>
                </c:pt>
                <c:pt idx="2">
                  <c:v>3</c:v>
                </c:pt>
                <c:pt idx="3">
                  <c:v>44</c:v>
                </c:pt>
                <c:pt idx="4">
                  <c:v>3</c:v>
                </c:pt>
                <c:pt idx="5">
                  <c:v>128</c:v>
                </c:pt>
                <c:pt idx="6">
                  <c:v>232</c:v>
                </c:pt>
                <c:pt idx="7">
                  <c:v>0</c:v>
                </c:pt>
                <c:pt idx="8">
                  <c:v>0</c:v>
                </c:pt>
                <c:pt idx="9">
                  <c:v>40</c:v>
                </c:pt>
                <c:pt idx="10">
                  <c:v>1</c:v>
                </c:pt>
                <c:pt idx="11">
                  <c:v>4</c:v>
                </c:pt>
                <c:pt idx="12">
                  <c:v>85</c:v>
                </c:pt>
                <c:pt idx="13">
                  <c:v>0</c:v>
                </c:pt>
                <c:pt idx="14">
                  <c:v>35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10</c:v>
                </c:pt>
                <c:pt idx="21">
                  <c:v>0</c:v>
                </c:pt>
                <c:pt idx="22">
                  <c:v>7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406</c:v>
                </c:pt>
                <c:pt idx="31">
                  <c:v>1</c:v>
                </c:pt>
                <c:pt idx="32">
                  <c:v>13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30</c:v>
                </c:pt>
                <c:pt idx="44">
                  <c:v>12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25</c:v>
                </c:pt>
                <c:pt idx="50">
                  <c:v>1</c:v>
                </c:pt>
                <c:pt idx="51">
                  <c:v>19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326</c:v>
                      </c:pt>
                      <c:pt idx="1">
                        <c:v>20</c:v>
                      </c:pt>
                      <c:pt idx="2">
                        <c:v>3</c:v>
                      </c:pt>
                      <c:pt idx="3">
                        <c:v>44</c:v>
                      </c:pt>
                      <c:pt idx="4">
                        <c:v>3</c:v>
                      </c:pt>
                      <c:pt idx="5">
                        <c:v>128</c:v>
                      </c:pt>
                      <c:pt idx="6">
                        <c:v>232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40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85</c:v>
                      </c:pt>
                      <c:pt idx="13">
                        <c:v>0</c:v>
                      </c:pt>
                      <c:pt idx="14">
                        <c:v>35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10</c:v>
                      </c:pt>
                      <c:pt idx="21">
                        <c:v>0</c:v>
                      </c:pt>
                      <c:pt idx="22">
                        <c:v>7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406</c:v>
                      </c:pt>
                      <c:pt idx="31">
                        <c:v>1</c:v>
                      </c:pt>
                      <c:pt idx="32">
                        <c:v>13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30</c:v>
                      </c:pt>
                      <c:pt idx="44">
                        <c:v>12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25</c:v>
                      </c:pt>
                      <c:pt idx="50">
                        <c:v>1</c:v>
                      </c:pt>
                      <c:pt idx="51">
                        <c:v>19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109</c:v>
                      </c:pt>
                      <c:pt idx="1">
                        <c:v>14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3</c:v>
                      </c:pt>
                      <c:pt idx="5">
                        <c:v>68</c:v>
                      </c:pt>
                      <c:pt idx="6">
                        <c:v>202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15</c:v>
                      </c:pt>
                      <c:pt idx="13">
                        <c:v>0</c:v>
                      </c:pt>
                      <c:pt idx="14">
                        <c:v>25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145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454</c:v>
                      </c:pt>
                      <c:pt idx="1">
                        <c:v>35</c:v>
                      </c:pt>
                      <c:pt idx="2">
                        <c:v>4</c:v>
                      </c:pt>
                      <c:pt idx="3">
                        <c:v>56</c:v>
                      </c:pt>
                      <c:pt idx="4">
                        <c:v>6</c:v>
                      </c:pt>
                      <c:pt idx="5">
                        <c:v>205</c:v>
                      </c:pt>
                      <c:pt idx="6">
                        <c:v>447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40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101</c:v>
                      </c:pt>
                      <c:pt idx="13">
                        <c:v>0</c:v>
                      </c:pt>
                      <c:pt idx="14">
                        <c:v>60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13</c:v>
                      </c:pt>
                      <c:pt idx="21">
                        <c:v>0</c:v>
                      </c:pt>
                      <c:pt idx="22">
                        <c:v>18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598</c:v>
                      </c:pt>
                      <c:pt idx="31">
                        <c:v>1</c:v>
                      </c:pt>
                      <c:pt idx="32">
                        <c:v>26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30</c:v>
                      </c:pt>
                      <c:pt idx="44">
                        <c:v>15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36</c:v>
                      </c:pt>
                      <c:pt idx="50">
                        <c:v>1</c:v>
                      </c:pt>
                      <c:pt idx="51">
                        <c:v>27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opLeftCell="A2619" zoomScaleNormal="100" workbookViewId="0">
      <selection activeCell="G2632" sqref="G2632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28.30958904109589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60.298630136986304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27.602739726027398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48.30958904109589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2.8849315068493149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14.775342465753425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20.317808219178083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17.764383561643836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14.671232876712329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72.339726027397262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40.11780821917808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28.175342465753424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26.964383561643835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35.9972602739726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54.169863013698631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11.852054794520548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20.378082191780823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27.857534246575341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25.454794520547946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6.5726027397260278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36.936986301369863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10.095890410958905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31.975342465753425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7.4904109589041097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27.967123287671232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20.635616438356163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15.358904109589041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75.463013698630135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20.523287671232875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44.597260273972601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26.183561643835617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44.178082191780824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34.11780821917808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32.597260273972601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33.369863013698627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18.32054794520548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21.742465753424657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52.660273972602738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12.054794520547945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24.06027397260274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27.712328767123289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16.013698630136986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32.063013698630137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62.284931506849318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23.345205479452055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27.602739726027398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18.726027397260275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38.728767123287675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78.578082191780823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21.471232876712328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26.805479452054794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6.9808219178082194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31.052054794520547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45.290410958904111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31.210958904109589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44.235616438356168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23.693150684931506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67.887671232876713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19.12876712328767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65.890410958904113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51.008219178082193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17.997260273972604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24.284931506849315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26.235616438356164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34.531506849315072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31.112328767123287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31.983561643835618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28.854794520547944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49.745205479452054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34.101369863013701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17.356164383561644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23.356164383561644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55.668493150684931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19.460273972602739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17.841095890410958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17.452054794520549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15.232876712328768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24.205479452054796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49.484931506849314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15.342465753424657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13.276712328767124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14.901369863013699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31.465753424657535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24.493150684931507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9.4712328767123282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40.832876712328769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12.953424657534246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21.386301369863013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50.643835616438359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13.43013698630137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16.282191780821918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8.4657534246575334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34.101369863013701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33.372602739726027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24.347945205479451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54.991780821917807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58.849315068493148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21.846575342465755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56.358904109589041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15.457534246575342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75.536986301369865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31.153424657534245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40.172602739726024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15.413698630136986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12.953424657534246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11.246575342465754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16.457534246575342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25.731506849315068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79.230136986301375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30.139726027397259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24.005479452054793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35.657534246575345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26.421917808219177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45.0027397260274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9.9863013698630141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31.383561643835616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22.780821917808218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14.575342465753424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18.372602739726027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25.92876712328767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12.53972602739726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26.268493150684932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22.545205479452054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22.545205479452054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22.361643835616437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17.358904109589041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28.227397260273971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9.3178082191780813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62.545205479452058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32.31232876712329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15.676712328767124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15.180821917808219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48.843835616438355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61.556164383561644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12.30958904109589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23.942465753424656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12.953424657534246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14.487671232876712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32.676712328767124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22.610958904109587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24.356164383561644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33.534246575342465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53.9972602739726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33.128767123287673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50.695890410958903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63.30684931506849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29.194520547945206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18.515068493150686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43.531506849315072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18.693150684931506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25.106849315068494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74.30958904109589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22.953424657534246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30.421917808219177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23.583561643835615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21.002739726027396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51.589041095890408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16.049315068493151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14.180821917808219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28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32.153424657534245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47.183561643835617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14.161643835616438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24.643835616438356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48.843835616438355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77.106849315068487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30.18904109589041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56.457534246575342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21.712328767123289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13.920547945205479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49.846575342465755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40.495890410958907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36.594520547945208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21.783561643835615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18.835616438356166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55.030136986301372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32.531506849315072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14.35068493150685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21.969863013698632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16.857534246575341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30.106849315068494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12.945205479452055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54.298630136986304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22.213698630136985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44.824657534246576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44.824657534246576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25.739726027397261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41.238356164383561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51.07123287671233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54.813698630136983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70.238356164383561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17.964383561643835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28.789041095890411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66.117808219178087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12.553424657534247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46.227397260273975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31.38082191780822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53.254794520547946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49.493150684931507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22.586301369863012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22.55890410958904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16.284931506849315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23.235616438356164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15.432876712328767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18.358904109589041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25.632876712328766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22.728767123287671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23.950684931506849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61.613698630136987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34.942465753424656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15.142465753424657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23.950684931506849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29.827397260273973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56.986301369863014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32.232876712328768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30.169863013698631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19.421917808219177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19.153424657534245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22.723287671232878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14.821917808219178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52.638356164383559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31.547945205479451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9.6547945205479451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27.684931506849313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28.55890410958904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35.005479452054793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18.547945205479451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12.550684931506849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13.843835616438357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16.526027397260275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31.284931506849315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24.202739726027396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42.9972602739726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16.106849315068494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11.95890410958904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42.898630136986299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16.797260273972604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14.846575342465753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20.780821917808218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68.605479452054794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29.235616438356164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23.786301369863015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21.854794520547944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41.490410958904107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3.9726027397260273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14.742465753424657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19.18904109589041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24.753424657534246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39.630136986301373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20.720547945205478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16.389041095890413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14.32054794520548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48.638356164383559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16.515068493150686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30.227397260273971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24.665753424657535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17.873972602739727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30.476712328767125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21.578082191780823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24.731506849315068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21.81917808219178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24.290410958904111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18.24931506849315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18.18904109589041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31.183561643835617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17.419178082191781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28.021917808219179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23.372602739726027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51.61917808219178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22.378082191780823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47.649315068493152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20.561643835616437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10.449315068493151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21.983561643835618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30.394520547945206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27.520547945205479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34.342465753424655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40.101369863013701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14.712328767123287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25.778082191780822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10.553424657534247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8.6794520547945204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61.534246575342465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26.353424657534248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10.747945205479452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15.841095890410958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15.810958904109588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23.687671232876713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30.983561643835618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17.715068493150685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8.712328767123287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19.328767123287673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8.4273972602739722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26.117808219178084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32.0027397260274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27.4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24.410958904109588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24.057534246575344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11.663013698630136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27.638356164383563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16.304109589041097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22.282191780821918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47.43013698630137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66.654794520547952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14.832876712328767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19.063013698630137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23.564383561643837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72.679452054794524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30.5013698630137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38.287671232876711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13.926027397260274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64.230136986301375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42.054794520547944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14.797260273972602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23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17.550684931506851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17.69041095890411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48.221917808219175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15.972602739726028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26.627397260273973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35.216438356164382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39.180821917808217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18.698630136986303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22.115068493150684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19.43013698630137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16.802739726027397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26.536986301369861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33.61643835616438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25.520547945205479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13.556164383561644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12.2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30.904109589041095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13.980821917808219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29.997260273972604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40.526027397260272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28.315068493150687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39.624657534246573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13.676712328767124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63.424657534246577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56.961643835616435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14.956164383561644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13.989041095890411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34.950684931506849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19.887671232876713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35.901369863013699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13.783561643835617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15.389041095890411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18.504109589041096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23.345205479452055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40.005479452054793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64.394520547945206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20.876712328767123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18.295890410958904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21.726027397260275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7.2383561643835614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21.375342465753423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6.5972602739726032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54.991780821917807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16.2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12.736986301369862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16.139726027397259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38.789041095890411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27.75068493150685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21.38082191780822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19.282191780821918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52.31232876712329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10.295890410958904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24.695890410958903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29.632876712328766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37.273972602739725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31.065753424657533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28.953424657534246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14.347945205479451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41.158904109589038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28.372602739726027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22.87123287671233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57.830136986301369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16.835616438356166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32.463013698630135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15.66027397260274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17.863013698630137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20.005479452054793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78.62191780821918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12.506849315068493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12.147945205479452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23.531506849315068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33.739726027397261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38.249315068493154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55.915068493150685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19.635616438356163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16.572602739726026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35.772602739726025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26.32054794520548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18.75068493150685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60.287671232876711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52.660273972602738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7.4575342465753423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70.493150684931507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66.147945205479445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39.460273972602742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58.208219178082189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24.728767123287671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21.063013698630137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22.926027397260274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28.695890410958903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23.457534246575342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56.61917808219178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26.013698630136986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6.7534246575342465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24.539726027397261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42.254794520547946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36.487671232876714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23.331506849315069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39.054794520547944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40.361643835616441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34.158904109589038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23.947945205479453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30.230136986301371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34.243835616438353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33.161643835616438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15.852054794520548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19.583561643835615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37.526027397260272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28.172602739726027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44.736986301369861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30.073972602739726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81.202739726027403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55.31232876712329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11.36986301369863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52.92876712328767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12.786301369863013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59.2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59.2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30.726027397260275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64.424657534246577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56.210958904109589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22.293150684931508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72.331506849315062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21.591780821917808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15.794520547945206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29.161643835616438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9.1369863013698627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22.87123287671233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28.172602739726027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18.824657534246576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8.463013698630137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14.980821917808219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55.397260273972606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18.463013698630139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16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21.561643835616437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28.38082191780822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21.701369863013699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14.479452054794521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21.923287671232877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17.161643835616438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26.912328767123288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29.18904109589041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28.846575342465755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66.147945205479445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50.854794520547948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10.868493150684932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22.747945205479454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22.049315068493151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22.515068493150686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24.87123287671233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7.6136986301369864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46.506849315068493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19.775342465753425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49.991780821917807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19.846575342465755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12.252054794520548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24.942465753424656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39.183561643835617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29.863013698630137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23.876712328767123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24.293150684931508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49.265753424657532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40.115068493150687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65.454794520547949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48.115068493150687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36.764383561643832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25.926027397260274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25.709589041095889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27.273972602739725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46.720547945205482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9.8027397260273972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16.109589041095891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14.32054794520548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16.016438356164382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35.638356164383559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16.18904109589041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54.534246575342465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25.783561643835615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18.410958904109588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29.849315068493151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29.849315068493151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23.460273972602739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20.857534246575341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34.287671232876711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10.189041095890412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19.723287671232878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66.471232876712335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24.167123287671235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19.756164383561643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31.021917808219179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63.090410958904108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16.61917808219178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17.399999999999999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32.805479452054797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25.723287671232878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8.7452054794520553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20.243835616438357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20.449315068493149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65.512328767123293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21.827397260273973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29.150684931506849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31.038356164383561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9.6438356164383556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29.197260273972603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32.164383561643838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26.07123287671233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24.695890410958903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34.073972602739723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60.523287671232879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28.789041095890411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22.016438356164382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58.30958904109589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54.295890410958904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15.61917808219178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20.326027397260273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50.504109589041093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30.857534246575341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29.863013698630137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37.857534246575341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26.24931506849315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34.320547945205476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16.589041095890412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8.0794520547945208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29.657534246575342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6.0027397260273974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33.832876712328769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38.493150684931507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7.7643835616438359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34.479452054794521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34.479452054794521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16.087671232876712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9.287671232876713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35.679452054794524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14.27945205479452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28.824657534246576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34.854794520547948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34.854794520547948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31.463013698630139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28.290410958904111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36.68767123287671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37.213698630136989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19.841095890410958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44.720547945205482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22.663013698630138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15.471232876712328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14.46027397260274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24.775342465753425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33.706849315068496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27.273972602739725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54.6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19.468493150684932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64.443835616438349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25.183561643835617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64.797260273972597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19.82191780821918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24.391780821917809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18.331506849315069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23.416438356164385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28.893150684931506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15.835616438356164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29.101369863013698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24.246575342465754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39.5013698630137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77.789041095890411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22.87123287671233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29.172602739726027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23.334246575342465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26.13150684931507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50.31232876712329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29.556164383561644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34.101369863013701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24.358904109589041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16.709589041095889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44.252054794520546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28.342465753424658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64.887671232876713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20.126027397260273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26.764383561643836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31.372602739726027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25.147945205479452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7.6904109589041099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56.30958904109589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23.997260273972604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45.983561643835614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17.578082191780823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13.391780821917807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20.375342465753423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17.421917808219177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26.024657534246575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25.394520547945206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36.887671232876713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60.558904109589044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37.827397260273976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21.761643835616439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22.463013698630139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18.32054794520548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22.739726027397261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24.509589041095889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7.816438356164384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58.186301369863017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9.6273972602739732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24.816438356164383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24.2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69.079452054794515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20.408219178082192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18.293150684931508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17.479452054794521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26.367123287671234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20.794520547945204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24.92876712328767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20.424657534246574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9.580821917808219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14.734246575342466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32.608219178082194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22.101369863013698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37.389041095890413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35.446575342465756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30.852054794520548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22.263013698630136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25.345205479452055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8.5424657534246577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23.424657534246574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20.758904109589039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47.673972602739724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16.350684931506848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14.926027397260274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13.468493150684932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22.471232876712328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19.86849315068493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27.402739726027399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30.980821917808218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6.4328767123287669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25.2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28.095890410958905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77.213698630136989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5.0712328767123287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67.172602739726031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8.3232876712328761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27.75068493150685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78.410958904109592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19.758904109589039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16.476712328767125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16.75068493150685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23.923287671232877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18.263013698630136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12.789041095890411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18.895890410958906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35.008219178082193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19.443835616438356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40.819178082191783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16.386301369863013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27.857534246575341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52.986301369863014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33.739726027397261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20.158904109589042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15.183561643835617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8.1369863013698627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34.56712328767123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43.764383561643832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26.421917808219177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18.616438356164384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83.38630136986302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55.252054794520546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31.783561643835615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14.112328767123287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92.252054794520546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82.369863013698634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82.369863013698634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25.802739726027397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18.295890410958904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57.435616438356163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28.035616438356165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14.356164383561644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21.361643835616437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14.898630136986302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27.375342465753423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36.887671232876713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29.786301369863015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29.090410958904108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35.561643835616437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24.109589041095891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28.202739726027396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61.290410958904111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27.857534246575341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58.758904109589039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30.257534246575343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52.375342465753427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36.57260273972603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15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82.369863013698634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24.92876712328767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9.1726027397260275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18.473972602739725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19.854794520547944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82.369863013698634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51.613698630136987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20.769863013698629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41.813698630136983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32.443835616438356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39.780821917808218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24.186301369863013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27.112328767123287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27.142465753424659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80.347945205479448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36.200000000000003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31.356164383561644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17.312328767123287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29.8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22.043835616438358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25.361643835616437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38.495890410958907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30.920547945205481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31.610958904109587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44.780821917808218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32.786301369863011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72.416438356164377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20.906849315068492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19.112328767123287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21.572602739726026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27.87123287671233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49.846575342465755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52.526027397260272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23.506849315068493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47.035616438356165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39.528767123287672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36.994520547945207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35.139726027397259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10.386301369863014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19.906849315068492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22.167123287671235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7.8876712328767127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49.402739726027399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14.863013698630137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23.775342465753425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17.720547945205478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15.479452054794521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23.490410958904111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10.150684931506849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16.24931506849315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44.221917808219175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14.534246575342467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14.504109589041096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15.657534246575343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46.254794520547946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49.509589041095893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20.213698630136985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14.550684931506849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66.939726027397256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30.290410958904111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9.0575342465753419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34.819178082191783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47.876712328767127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18.463013698630139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28.893150684931506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24.794520547945204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47.219178082191782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13.356164383561644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18.665753424657535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42.898630136986299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21.767123287671232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8.1342465753424662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17.312328767123287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42.454794520547942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13.331506849315069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15.136986301369863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17.317808219178083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20.706849315068492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31.465753424657535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55.079452054794523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30.739726027397261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6.956164383561644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56.490410958904107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19.410958904109588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52.449315068493149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58.271232876712325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20.994520547945207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29.049315068493151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40.180821917808217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37.701369863013696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11.747945205479452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14.526027397260274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19.479452054794521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28.432876712328767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20.205479452054796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39.183561643835617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23.92876712328767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54.093150684931508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19.780821917808218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24.4986301369863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54.271232876712325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16.983561643835618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15.860273972602739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24.287671232876711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36.30958904109589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15.054794520547945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21.983561643835618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54.093150684931508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19.232876712328768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28.747945205479454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19.219178082191782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62.19178082191781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25.139726027397259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17.260273972602739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52.293150684931504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39.268493150684932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30.345205479452055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36.649315068493152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8.0630136986301366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11.936986301369863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13.830136986301369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17.12054794520548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47.912328767123284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29.172602739726027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53.153424657534245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20.427397260273974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65.030136986301372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36.715068493150682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25.802739726027397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53.38082191780822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23.090410958904108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16.197260273972603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65.049315068493144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13.887671232876713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38.043835616438358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43.353424657534248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23.638356164383563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56.402739726027399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64.509589041095893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54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63.394520547945206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22.75068493150685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44.347945205479455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39.367123287671234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30.643835616438356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12.830136986301369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23.698630136986303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17.161643835616438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37.832876712328769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31.723287671232878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32.484931506849314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16.684931506849313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9.5123287671232877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30.169863013698631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20.260273972602739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36.906849315068492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8.2547945205479447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41.898630136986299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14.336986301369864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27.279452054794522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26.726027397260275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17.986301369863014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78.252054794520546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8.0821917808219172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77.632876712328766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29.246575342465754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28.843835616438355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20.413698630136988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20.471232876712328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21.284931506849315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25.301369863013697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23.361643835616437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30.86849315068493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10.224657534246575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28.830136986301369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30.202739726027396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33.684931506849317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33.589041095890408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15.172602739726027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63.684931506849317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23.342465753424658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21.216438356164385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18.832876712328765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13.654794520547945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60.268493150684932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26.687671232876713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13.142465753424657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52.490410958904107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18.076712328767123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43.479452054794521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24.126027397260273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49.402739726027399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28.172602739726027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22.775342465753425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6.4246575342465757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34.523287671232879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13.331506849315069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18.150684931506849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6.5342465753424657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19.616438356164384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17.5013698630137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65.465753424657535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42.671232876712331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19.465753424657535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24.761643835616439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19.652054794520549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51.580821917808223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25.693150684931506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22.87123287671233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30.419178082191781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48.487671232876714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40.405479452054792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17.36986301369863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13.172602739726027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67.452054794520549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5.9726027397260273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35.734246575342468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24.375342465753423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25.301369863013697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38.397260273972606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88.92328767123287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15.021917808219179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53.271232876712325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30.345205479452055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19.312328767123287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21.898630136986302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42.624657534246573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28.81095890410959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37.268493150684932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9.1232876712328768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32.915068493150685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39.063013698630137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21.326027397260273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14.668493150684931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15.224657534246575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18.410958904109588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22.484931506849314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24.794520547945204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54.756164383561647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23.323287671232876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36.438356164383563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7.5041095890410956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19.063013698630137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20.101369863013698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76.668493150684938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26.38082191780822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7.1780821917808222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59.027397260273972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23.19178082191781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24.671232876712327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42.539726027397258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12.893150684931507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14.717808219178082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34.090410958904108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43.180821917808217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35.542465753424658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53.446575342465756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5.7342465753424658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13.232876712328768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53.446575342465756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24.032876712328768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27.18904109589041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19.246575342465754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59.915068493150685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25.723287671232878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25.723287671232878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62.145205479452052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16.101369863013698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28.704109589041096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12.572602739726028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16.361643835616437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42.624657534246573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34.334246575342469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63.389041095890413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19.550684931506851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23.328767123287673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52.56986301369863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63.682191780821917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28.715068493150685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27.81917808219178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71.421917808219177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16.295890410958904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8.9835616438356158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6.2328767123287667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46.684931506849317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39.460273972602742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25.315068493150687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71.572602739726022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66.024657534246572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19.145205479452056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6.5753424657534243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28.860273972602741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25.624657534246577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19.232876712328768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25.161643835616438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22.769863013698629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25.613698630136987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17.578082191780823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34.775342465753425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55.43013698630137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31.912328767123288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23.038356164383561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36.167123287671231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49.205479452054796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26.591780821917808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27.449315068493149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75.92602739726027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7.1780821917808222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28.334246575342465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24.728767123287671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35.515068493150686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35.912328767123284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57.386301369863013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57.194520547945203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18.849315068493151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17.539726027397261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25.841095890410958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18.084931506849315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79.421917808219177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38.410958904109592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6.4246575342465757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64.841095890410955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19.438356164383563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45.539726027397258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45.115068493150687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19.356164383561644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19.030136986301368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50.575342465753423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28.306849315068494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83.230136986301375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37.364383561643834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13.923287671232877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32.624657534246573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18.687671232876713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24.019178082191782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46.136986301369866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16.627397260273973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47.87945205479452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24.583561643835615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27.835616438356166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35.252054794520546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9.1917808219178081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33.063013698630137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18.164383561643834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24.117808219178084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39.172602739726024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67.008219178082186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23.18904109589041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25.410958904109588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21.556164383561644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40.175342465753424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14.164383561643836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15.150684931506849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37.0027397260274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25.4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28.561643835616437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36.668493150684931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29.432876712328767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13.731506849315069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26.375342465753423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30.235616438356164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10.123287671232877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25.057534246575344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7.4164383561643836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32.457534246575342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17.098630136986301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34.104109589041094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34.104109589041094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41.950684931506849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40.561643835616437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25.882191780821916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25.723287671232878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16.550684931506851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23.506849315068493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15.224657534246575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57.295890410958904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57.646575342465752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23.753424657534246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15.912328767123288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43.128767123287673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22.36986301369863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26.526027397260275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47.534246575342465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7.9945205479452053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50.435616438356163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34.734246575342468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58.408219178082192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36.301369863013697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7.6191780821917812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31.991780821917807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21.701369863013699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27.419178082191781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14.712328767123287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14.863013698630137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67.591780821917808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24.205479452054796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19.665753424657535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33.219178082191782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9.0301369863013701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46.4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49.706849315068496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68.783561643835611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17.287671232876711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22.912328767123288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24.789041095890411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58.515068493150686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15.6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34.109589041095887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58.246575342465754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25.602739726027398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23.13150684931507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58.515068493150686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18.865753424657534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30.895890410958906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58.19178082191781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24.720547945205478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15.753424657534246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46.093150684931508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38.564383561643837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34.506849315068493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32.980821917808221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14.775342465753425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20.016438356164382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37.350684931506848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17.484931506849314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25.550684931506851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29.210958904109589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54.534246575342465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22.517808219178082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14.583561643835617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25.36986301369863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24.246575342465754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18.709589041095889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16.813698630136987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24.698630136986303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25.556164383561644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25.556164383561644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28.145205479452056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34.112328767123287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41.463013698630135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34.854794520547948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62.367123287671234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31.101369863013698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56.786301369863011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39.013698630136986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43.410958904109592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35.849315068493148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14.975342465753425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43.18904109589041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16.873972602739727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68.167123287671231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71.243835616438361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28.81095890410959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62.386301369863013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45.515068493150686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20.720547945205478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31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28.772602739726029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14.230136986301369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29.567123287671233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14.065753424657535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44.641095890410959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30.038356164383561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20.438356164383563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22.435616438356163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22.443835616438356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17.076712328767123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25.602739726027398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14.769863013698631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36.654794520547945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13.027397260273972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32.679452054794524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19.405479452054795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9.8054794520547937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34.084931506849315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52.734246575342468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19.575342465753426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39.460273972602742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30.142465753424659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71.241095890410961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9.7972602739726025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24.934246575342467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48.512328767123286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18.452054794520549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75.832876712328769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25.158904109589042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23.654794520547945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17.161643835616438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25.397260273972602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29.273972602739725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51.61643835616438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25.515068493150686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57.054794520547944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17.772602739726029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19.235616438356164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29.572602739726026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32.493150684931507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38.104109589041094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20.142465753424659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12.336986301369864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11.082191780821917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19.827397260273973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49.367123287671234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14.4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15.693150684931506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27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23.002739726027396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32.38082191780822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21.550684931506851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46.435616438356163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25.920547945205481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41.731506849315068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24.723287671232878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64.115068493150687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14.421917808219177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19.19178082191781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6.3890410958904109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35.624657534246573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38.095890410958901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19.734246575342464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10.317808219178081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30.271232876712329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33.216438356164382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26.594520547945205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38.536986301369865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15.602739726027398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20.06027397260274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13.772602739726027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44.780821917808218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28.69041095890411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30.75068493150685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36.4986301369863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50.38082191780822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16.356164383561644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21.232876712328768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44.441095890410956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29.36986301369863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31.621917808219177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28.610958904109587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21.361643835616437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59.347945205479455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63.668493150684931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15.210958904109589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14.682191780821919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32.816438356164383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13.547945205479452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44.632876712328766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31.515068493150686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41.298630136986304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19.673972602739727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27.756164383561643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25.12054794520548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18.873972602739727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38.728767123287675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15.841095890410958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50.38082191780822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62.528767123287672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68.575342465753423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75.241095890410961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19.241095890410961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15.624657534246575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92.279452054794518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25.906849315068492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29.726027397260275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14.789041095890411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58.07123287671233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39.780821917808218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5.2219178082191782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36.30958904109589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12.2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47.578082191780823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15.961643835616439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13.854794520547944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40.868493150684934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13.583561643835617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6.6931506849315072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15.635616438356164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14.810958904109588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34.484931506849314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26.69041095890411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36.43013698630137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37.010958904109586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50.575342465753423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14.506849315068493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39.775342465753425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54.221917808219175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62.490410958904107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51.07123287671233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19.854794520547944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15.128767123287671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20.638356164383563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28.901369863013699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41.745205479452054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6.6794520547945204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20.224657534246575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21.402739726027399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16.961643835616439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16.224657534246575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30.342465753424658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55.539726027397258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33.372602739726027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29.926027397260274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48.663013698630138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42.164383561643838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22.556164383561644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11.723287671232876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24.794520547945204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22.668493150684931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30.109589041095891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44.19178082191781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22.093150684931508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21.232876712328768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29.723287671232878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75.643835616438352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49.30958904109589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49.624657534246573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60.515068493150686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7.3452054794520549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27.490410958904111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25.586301369863012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26.832876712328765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19.328767123287673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48.868493150684934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25.356164383561644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7.1780821917808222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40.465753424657535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18.284931506849315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50.528767123287672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25.553424657534247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55.31232876712329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15.454794520547946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17.69041095890411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24.293150684931508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25.841095890410958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51.38082191780822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14.375342465753425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22.797260273972604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16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32.635616438356166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19.383561643835616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19.465753424657535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67.254794520547946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16.635616438356163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15.186301369863013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10.175342465753424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20.246575342465754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23.936986301369863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16.920547945205481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10.994520547945205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52.56712328767123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36.30684931506849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18.728767123287671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33.402739726027399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20.041095890410958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17.632876712328766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20.339726027397262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33.978082191780821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33.978082191780821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17.682191780821917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16.5013698630137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17.378082191780823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44.405479452054792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14.901369863013699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30.227397260273971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10.747945205479452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35.827397260273976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30.150684931506849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15.553424657534247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31.55890410958904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26.969863013698632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26.715068493150685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17.482191780821918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7.4876712328767123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19.712328767123289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31.556164383561644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15.210958904109589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31.816438356164383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16.282191780821918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49.104109589041094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18.772602739726029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21.695890410958903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17.978082191780821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14.117808219178082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32.56712328767123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10.054794520547945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40.912328767123284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14.052054794520547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16.624657534246577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14.473972602739726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41.767123287671232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12.295890410958904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31.4986301369863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16.156164383561645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44.221917808219175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18.235616438356164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5.3698630136986303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13.583561643835617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35.547945205479451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9.2246575342465746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18.139726027397259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42.747945205479454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29.849315068493151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22.989041095890411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27.553424657534247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68.084931506849315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8.7726027397260271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34.852054794520548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54.210958904109589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31.210958904109589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24.104109589041094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15.328767123287671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29.849315068493151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36.106849315068494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48.556164383561644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22.87945205479452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32.816438356164383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17.550684931506851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9.4794520547945211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10.665753424657535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12.698630136986301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25.553424657534247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23.093150684931508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17.786301369863015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25.736986301369864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31.917808219178081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12.591780821917808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27.065753424657533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49.465753424657535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30.772602739726029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12.098630136986301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10.989041095890411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26.12876712328767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9.3479452054794514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79.298630136986304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54.627397260273973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21.975342465753425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13.07123287671233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24.375342465753423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23.221917808219178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26.641095890410959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16.284931506849315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48.994520547945207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55.241095890410961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15.326027397260274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13.04109589041096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31.334246575342465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60.627397260273973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21.846575342465755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51.342465753424655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33.589041095890408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26.81917808219178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13.791780821917808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17.789041095890411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19.093150684931508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35.871232876712327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20.043835616438358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17.594520547945205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14.416438356164383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15.545205479452054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24.764383561643836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21.306849315068494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36.271232876712325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18.983561643835618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10.931506849315069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14.43013698630137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33.561643835616437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23.304109589041097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34.734246575342468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26.117808219178084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33.643835616438359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18.61917808219178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18.12876712328767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16.347945205479451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21.265753424657536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21.813698630136987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59.350684931506848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15.646575342465754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65.389041095890406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45.564383561643837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17.147945205479452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19.81095890410959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15.441095890410958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13.931506849315069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16.38082191780822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21.208219178082192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7.9315068493150687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58.515068493150686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13.758904109589041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18.621917808219177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37.868493150684934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37.753424657534246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25.991780821917807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15.575342465753424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15.254794520547945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8.6493150684931503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21.027397260273972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73.106849315068487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41.153424657534245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58.046575342465751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46.704109589041096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7.3808219178082188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14.860273972602739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40.989041095890414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12.92876712328767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14.2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47.673972602739724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18.854794520547944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61.504109589041093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10.358904109589041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13.964383561643835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13.964383561643835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15.41095890410959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22.517808219178082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43.227397260273975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12.75068493150685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37.515068493150686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12.397260273972602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16.295890410958904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13.32054794520548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30.421917808219177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17.167123287671235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6.183561643835616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29.246575342465754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18.791780821917808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15.493150684931507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14.175342465753424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26.767123287671232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33.989041095890414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20.720547945205478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35.369863013698627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78.063013698630144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37.213698630136989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56.832876712328769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51.736986301369861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54.490410958904107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15.416438356164383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58.6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12.873972602739727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13.567123287671233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29.536986301369861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38.767123287671232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13.695890410958905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12.761643835616438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32.597260273972601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26.065753424657533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62.054794520547944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46.016438356164386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13.564383561643835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15.43013698630137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26.421917808219177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19.093150684931508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43.156164383561645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24.413698630136988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14.849315068493151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35.517808219178079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15.115068493150686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40.539726027397258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33.435616438356163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14.063013698630137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31.797260273972604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15.178082191780822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15.076712328767123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16.208219178082192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16.339726027397262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17.446575342465753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10.912328767123288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68.063013698630144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31.849315068493151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22.4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31.304109589041097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14.75068493150685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60.304109589041097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14.871232876712329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31.389041095890413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26.12876712328767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45.627397260273973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29.539726027397261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17.665753424657535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33.602739726027394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80.347945205479448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16.63013698630137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20.756164383561643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17.704109589041096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29.049315068493151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17.068493150684933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53.446575342465756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52.219178082191782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52.558904109589044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18.252054794520546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26.471232876712328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26.673972602739727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36.339726027397262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13.715068493150685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45.010958904109586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12.923287671232877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16.397260273972602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17.002739726027396</v>
      </c>
      <c r="E1614" s="14" t="str">
        <f t="shared" ca="1" si="50"/>
        <v>ADULTO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24.326027397260273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16.408219178082192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14.517808219178082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14.676712328767124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6.0547945205479454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28.542465753424658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13.526027397260274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69.079452054794515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29.279452054794522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27.61917808219178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6.5780821917808217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15.616438356164384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46.350684931506848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14.591780821917808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14.635616438356164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16.920547945205481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17.709589041095889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13.438356164383562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15.2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3.9452054794520546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10.868493150684932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49.402739726027399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17.150684931506849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23.723287671232878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18.547945205479451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21.794520547945204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17.69041095890411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32.252054794520546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14.32054794520548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35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63.060273972602737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0.73150684931506849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19.895890410958906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17.764383561643836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14.635616438356164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27.627397260273973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26.791780821917808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42.0027397260274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22.435616438356163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28.375342465753423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17.4986301369863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21.641095890410959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15.728767123287671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19.884931506849316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6.580821917808219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18.169863013698631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7.8849315068493153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17.213698630136985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18.947945205479453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25.75068493150685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15.72054794520548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31.043835616438358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19.408219178082192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32.860273972602741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14.12054794520548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31.402739726027399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24.934246575342467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68.120547945205473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19.12876712328767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19.668493150684931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15.610958904109589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41.134246575342466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25.876712328767123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23.156164383561645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24.684931506849313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7.5013698630136982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14.238356164383562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35.726027397260275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15.654794520547945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43.561643835616437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37.641095890410959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26.86849315068493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12.602739726027398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13.923287671232877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47.539726027397258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30.427397260273974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15.364383561643836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53.805479452054797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25.753424657534246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25.597260273972601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25.597260273972601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19.526027397260275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36.654794520547945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4.0739726027397261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16.789041095890411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25.287671232876711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28.246575342465754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47.257534246575339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14.230136986301369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13.457534246575342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15.808219178082192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13.87945205479452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10.980821917808219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51.342465753424655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24.802739726027397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44.860273972602741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38.030136986301372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26.509589041095889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35.134246575342466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37.243835616438353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20.726027397260275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34.021917808219179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19.561643835616437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47.167123287671231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30.254794520547946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22.764383561643836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24.156164383561645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30.254794520547946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38.542465753424658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22.109589041095891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30.227397260273971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31.043835616438358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80.504109589041093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34.323287671232876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21.136986301369863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16.265753424657536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11.36986301369863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44.575342465753423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32.860273972602741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15.021917808219179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13.334246575342465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13.468493150684932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31.353424657534248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25.917808219178081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34.660273972602738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16.347945205479451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19.328767123287673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18.580821917808219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19.794520547945204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43.07123287671233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66.591780821917808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14.671232876712329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15.887671232876713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46.736986301369861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6.0931506849315067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12.334246575342465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32.665753424657531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13.915068493150685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24.789041095890411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15.2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28.613698630136987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32.339726027397262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30.030136986301368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6.956164383561644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26.054794520547944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42.016438356164386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31.895890410958906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26.391780821917809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13.035616438356165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30.364383561643837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15.526027397260274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25.139726027397259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19.589041095890412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50.016438356164386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10.835616438356164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22.55890410958904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26.36986301369863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30.520547945205479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47.413698630136984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12.789041095890411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18.547945205479451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29.358904109589041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63.657534246575345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63.657534246575345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21.660273972602738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21.457534246575342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28.336986301369862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54.775342465753425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23.739726027397261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26.391780821917809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27.093150684931508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26.101369863013698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26.575342465753426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30.473972602739725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12.553424657534247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30.383561643835616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58.753424657534246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29.575342465753426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47.219178082191782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31.942465753424656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32.731506849315068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19.098630136986301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24.326027397260273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28.271232876712329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49.56712328767123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28.643835616438356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17.484931506849314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32.728767123287675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16.923287671232877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22.550684931506851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27.410958904109588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25.67945205479452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63.43287671232877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16.723287671232878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19.652054794520549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22.526027397260275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51.704109589041096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15.846575342465753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12.564383561643835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13.268493150684931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28.38082191780822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7.0082191780821921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25.038356164383561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40.468493150684928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43.076712328767123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53.69041095890411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41.756164383561647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33.290410958904111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32.254794520547946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15.046575342465754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26.087671232876712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22.112328767123287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14.542465753424658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32.728767123287675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14.665753424657535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12.597260273972603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19.326027397260273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25.81095890410959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12.983561643835616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47.156164383561645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14.841095890410958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15.317808219178081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24.495890410958904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40.386301369863013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27.887671232876713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13.484931506849316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20.668493150684931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32.849315068493148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19.638356164383563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31.778082191780822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18.443835616438356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17.556164383561644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58.602739726027394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13.504109589041096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29.339726027397262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53.093150684931508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85.183561643835617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16.534246575342465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25.756164383561643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25.397260273972602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27.4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17.887671232876713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9.0301369863013701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27.528767123287672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7.4657534246575343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27.057534246575344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35.112328767123287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26.726027397260275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23.890410958904109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15.432876712328767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25.597260273972601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55.830136986301369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32.421917808219177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9.8520547945205479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54.986301369863014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7.5342465753424657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24.545205479452054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22.065753424657533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30.572602739726026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30.646575342465752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25.556164383561644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37.473972602739728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58.586301369863016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35.81095890410959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14.441095890410958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14.09041095890411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66.93424657534247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15.63013698630137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68.021917808219172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68.021917808219172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20.416438356164385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7.624657534246575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37.495890410958907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34.394520547945206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28.720547945205478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42.104109589041094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15.076712328767123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54.416438356164385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23.81095890410959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39.172602739726024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23.594520547945205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46.487671232876714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15.487671232876712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27.717808219178082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11.326027397260274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28.44109589041096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14.304109589041095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16.016438356164382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16.19178082191781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25.052054794520547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24.44109589041096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35.016438356164386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32.021917808219179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25.084931506849315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21.747945205479454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21.402739726027399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15.463013698630137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25.742465753424657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14.860273972602739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59.315068493150683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41.821917808219176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15.326027397260274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18.526027397260275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21.315068493150687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20.663013698630138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35.627397260273973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10.6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31.621917808219177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73.887671232876713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23.468493150684932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73.887671232876713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31.326027397260273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27.961643835616439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57.575342465753423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38.408219178082192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53.175342465753424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44.775342465753425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68.030136986301372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34.758904109589039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64.07123287671233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7.1342465753424653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15.315068493150685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41.328767123287669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66.06575342465753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14.065753424657535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13.621917808219179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13.734246575342466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30.693150684931506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21.331506849315069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16.463013698630139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62.005479452054793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25.736986301369864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17.605479452054794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68.030136986301372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18.326027397260273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40.668493150684931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13.843835616438357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26.115068493150684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17.397260273972602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17.632876712328766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20.227397260273971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43.208219178082189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32.369863013698627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38.643835616438359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7.7397260273972606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16.701369863013699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17.767123287671232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59.356164383561641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35.56712328767123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39.80821917808219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50.161643835616438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24.504109589041096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52.630136986301373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44.791780821917811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33.753424657534246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17.635616438356163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37.202739726027396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13.550684931506849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60.81095890410959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19.660273972602738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3.5397260273972604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49.56986301369863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16.07123287671233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14.33972602739726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12.786301369863013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47.972602739726028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6.7616438356164386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15.372602739726027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13.493150684931507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46.350684931506848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16.463013698630139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19.715068493150685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6.8136986301369866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16.904109589041095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20.452054794520549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40.564383561643837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68.356164383561648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38.375342465753427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8.4547945205479458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31.805479452054794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20.747945205479454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22.19178082191781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33.983561643835614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35.898630136986299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43.989041095890414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44.813698630136983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67.69315068493151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22.490410958904111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43.358904109589041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33.391780821917806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12.66027397260274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20.112328767123287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33.936986301369863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23.693150684931506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26.2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55.663013698630138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52.465753424657535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23.082191780821919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26.109589041095891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55.128767123287673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23.616438356164384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31.375342465753423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25.123287671232877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31.13150684931507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34.178082191780824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24.216438356164385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63.56712328767123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6.3671232876712329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16.008219178082193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11.983561643835616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14.547945205479452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12.364383561643836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48.013698630136986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5.2356164383561641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63.88219178082192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17.241095890410961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22.917808219178081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10.936986301369863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33.035616438356165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26.07123287671233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34.520547945205479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25.076712328767123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29.471232876712328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13.63013698630137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38.967123287671235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10.424657534246576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7.2767123287671236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14.824657534246576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14.301369863013699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31.726027397260275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27.824657534246576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21.605479452054794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53.331506849315069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39.027397260273972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13.032876712328767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7.4027397260273968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18.164383561643834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9.0328767123287665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63.660273972602738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69.31232876712329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57.202739726027396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40.780821917808218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31.778082191780822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29.6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13.03013698630137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21.813698630136987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30.5013698630137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17.484931506849314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14.454794520547946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14.326027397260274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33.473972602739728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18.63013698630137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18.512328767123286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25.419178082191781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30.227397260273971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12.528767123287672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35.649315068493152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41.317808219178083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37.287671232876711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6.6136986301369864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16.378082191780823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30.55890410958904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22.378082191780823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16.591780821917808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14.8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14.33972602739726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21.216438356164385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47.56986301369863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8.8794520547945197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15.843835616438357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54.865753424657534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16.090410958904108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13.797260273972602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36.81095890410959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51.024657534246572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21.465753424657535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40.317808219178083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33.493150684931507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21.334246575342465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22.350684931506848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39.435616438356163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19.542465753424658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40.046575342465751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14.441095890410958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25.556164383561644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29.221917808219178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38.230136986301368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26.241095890410961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26.506849315068493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40.186301369863017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16.106849315068494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9.3041095890410954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14.531506849315068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29.350684931506848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18.835616438356166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17.4986301369863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21.728767123287671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15.353424657534246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13.328767123287671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42.268493150684932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36.764383561643832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25.117808219178084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31.043835616438358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5.4547945205479449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18.972602739726028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65.698630136986296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20.36986301369863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13.758904109589041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11.542465753424658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13.865753424657534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65.161643835616445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20.827397260273973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27.884931506849316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53.57260273972603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10.882191780821918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13.942465753424658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9.4575342465753423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36.241095890410961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22.767123287671232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24.553424657534247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53.69041095890411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27.947945205479453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29.476712328767125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17.621917808219177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22.44109589041096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30.649315068493152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46.767123287671232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8.4657534246575334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32.860273972602741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31.104109589041094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32.304109589041097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17.164383561643834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12.46027397260274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24.4986301369863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18.632876712328766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29.043835616438358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36.30684931506849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23.227397260273971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17.767123287671232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21.224657534246575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19.109589041095891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79.778082191780825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54.419178082191777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48.652054794520545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6.2082191780821914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18.975342465753425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27.342465753424658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24.139726027397259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36.115068493150687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11.715068493150685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8.0520547945205472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17.383561643835616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15.693150684931506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24.221917808219178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33.473972602739728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17.561643835616437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18.112328767123287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25.019178082191782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11.545205479452054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31.043835616438358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49.484931506849314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54.471232876712328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13.252054794520548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20.6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45.386301369863013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19.493150684931507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21.13150684931507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29.646575342465752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31.323287671232876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41.0027397260274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33.769863013698632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27.164383561643834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27.942465753424656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36.68767123287671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15.95890410958904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39.180821917808217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24.361643835616437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43.61917808219178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29.446575342465753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19.465753424657535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54.356164383561641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7.6082191780821917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18.69041095890411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18.241095890410961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14.545205479452054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6.3150684931506849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13.545205479452054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16.55890410958904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14.189041095890412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24.358904109589041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17.057534246575344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19.764383561643836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20.317808219178083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15.860273972602739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35.630136986301373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22.789041095890411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26.789041095890411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22.605479452054794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55.490410958904107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37.008219178082193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14.63013698630137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31.134246575342466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26.506849315068493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18.054794520547944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52.895890410958906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15.342465753424657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24.468493150684932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8.0602739726027401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22.575342465753426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33.975342465753428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22.769863013698629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34.232876712328768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36.115068493150687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30.926027397260274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30.926027397260274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28.386301369863013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49.969863013698628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32.37808219178082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79.61917808219178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14.224657534246575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31.654794520547945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39.989041095890414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17.641095890410959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49.539726027397258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49.539726027397258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21.698630136986303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26.282191780821918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10.553424657534247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12.265753424657534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13.947945205479453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49.649315068493152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31.775342465753425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9.1753424657534239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22.67945205479452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86.92602739726027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20.260273972602739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20.306849315068494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20.205479452054796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15.394520547945206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42.860273972602741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45.210958904109589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35.443835616438356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18.926027397260274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15.802739726027397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29.068493150684933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44.435616438356163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22.624657534246577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17.353424657534248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17.027397260273972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19.550684931506851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22.172602739726027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20.608219178082191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15.463013698630137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32.293150684931504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14.347945205479451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9.0191780821917806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40.443835616438356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14.865753424657534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18.095890410958905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30.347945205479451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66.479452054794521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46.11780821917808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14.216438356164383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47.041095890410958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66.956164383561642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20.021917808219179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33.950684931506849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22.054794520547944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25.372602739726027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26.731506849315068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15.35068493150685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34.92876712328767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27.301369863013697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53.304109589041097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14.904109589041095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22.528767123287672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44.654794520547945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22.701369863013699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14.712328767123287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68.205479452054789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25.978082191780821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16.956164383561642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17.627397260273973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16.123287671232877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15.035616438356165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18.339726027397262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51.767123287671232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33.972602739726028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18.465753424657535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14.542465753424658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70.545205479452051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24.641095890410959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12.115068493150686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69.835616438356169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7.3479452054794523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17.961643835616439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41.271232876712325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19.487671232876714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21.336986301369862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26.194520547945206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25.186301369863013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27.076712328767123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17.30958904109589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18.602739726027398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32.186301369863017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24.980821917808218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20.063013698630137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20.063013698630137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23.723287671232878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35.172602739726024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62.093150684931508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47.56986301369863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14.742465753424657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16.183561643835617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43.816438356164383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19.090410958904108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42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63.723287671232875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46.649315068493152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46.487671232876714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11.049315068493151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23.230136986301371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24.446575342465753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19.969863013698632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26.758904109589039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51.032876712328765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28.923287671232877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25.780821917808218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31.876712328767123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63.920547945205477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22.224657534246575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25.734246575342464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12.545205479452054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38.772602739726025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54.438356164383563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17.539726027397261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77.041095890410958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20.627397260273973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25.684931506849313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27.06027397260274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48.487671232876714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23.136986301369863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34.583561643835615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18.81095890410959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40.098630136986301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47.876712328767127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13.624657534246575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3.1123287671232878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19.632876712328766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17.578082191780823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17.589041095890412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13.210958904109589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13.032876712328767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34.178082191780824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61.671232876712331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31.063013698630137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68.731506849315068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26.36986301369863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38.147945205479452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17.449315068493149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22.950684931506849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10.276712328767124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25.342465753424658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39.835616438356162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23.835616438356166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26.643835616438356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22.852054794520548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14.208219178082192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20.841095890410958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14.449315068493151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16.589041095890412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41.972602739726028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31.246575342465754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17.326027397260273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13.564383561643835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22.090410958904108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10.632876712328768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46.315068493150683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19.232876712328768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22.832876712328765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26.323287671232876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19.487671232876714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19.136986301369863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11.2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22.660273972602738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22.660273972602738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25.638356164383563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25.17808219178082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20.873972602739727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26.093150684931508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34.504109589041093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19.701369863013699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41.536986301369865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66.509589041095893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48.397260273972606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42.920547945205477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58.534246575342465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51.506849315068493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9.7972602739726025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6.1150684931506847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23.350684931506848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7.5616438356164384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51.386301369863013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40.052054794520551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33.265753424657532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37.912328767123284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24.969863013698632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27.509589041095889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35.991780821917807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22.87945205479452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63.813698630136983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63.813698630136983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30.021917808219179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25.961643835616439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22.383561643835616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10.454794520547946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13.054794520547945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7.9479452054794519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22.67945205479452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63.471232876712328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26.635616438356163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28.841095890410958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19.317808219178083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20.983561643835618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34.539726027397258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14.068493150684931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18.452054794520549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13.372602739726027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20.63013698630137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38.643835616438359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13.265753424657534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18.241095890410961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19.660273972602738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20.219178082191782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31.854794520547944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39.542465753424658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58.602739726027394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46.405479452054792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24.769863013698629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68.167123287671231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23.282191780821918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23.153424657534245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41.049315068493151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26.049315068493151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65.498630136986307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25.528767123287672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50.830136986301369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23.238356164383561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7.7589041095890412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23.983561643835618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24.643835616438356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30.726027397260275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52.660273972602738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42.841095890410962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34.539726027397258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68.350684931506848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22.304109589041097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23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14.112328767123287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12.054794520547945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60.041095890410958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32.835616438356162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5.7698630136986298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21.306849315068494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44.098630136986301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15.12054794520548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57.221917808219175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69.986301369863014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24.421917808219177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29.723287671232878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19.410958904109588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10.893150684931507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13.58904109589041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12.317808219178081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40.493150684931507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13.013698630136986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3.0767123287671234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7.1479452054794521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33.106849315068494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32.210958904109589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28.452054794520549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27.687671232876713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21.726027397260275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11.805479452054794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25.235616438356164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22.041095890410958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25.780821917808218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42.632876712328766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19.638356164383563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17.591780821917808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60.142465753424659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38.660273972602738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17.835616438356166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19.654794520547945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18.761643835616439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19.443835616438356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12.775342465753425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16.287671232876711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23.093150684931508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49.128767123287673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24.339726027397262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19.112328767123287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58.087671232876716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10.934246575342465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32.339726027397262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12.520547945205479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12.734246575342466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48.635616438356166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46.742465753424661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9.882191780821918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76.589041095890408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11.32054794520548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19.504109589041096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33.402739726027399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30.931506849315067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17.18904109589041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30.909589041095892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28.490410958904111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16.24931506849315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17.345205479452055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21.315068493150687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18.509589041095889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12.895890410958904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12.90958904109589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53.246575342465754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40.482191780821921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60.947945205479449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17.731506849315068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19.561643835616437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60.923287671232877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25.2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15.915068493150685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52.663013698630138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86.38082191780822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44.260273972602739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11.608219178082193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25.81917808219178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31.246575342465754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25.81917808219178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14.112328767123287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34.978082191780821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34.978082191780821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48.115068493150687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20.36986301369863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32.980821917808221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17.627397260273973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39.580821917808223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16.049315068493151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37.786301369863011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36.695890410958903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55.720547945205482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26.471232876712328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23.43013698630137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51.835616438356162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27.734246575342464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20.36986301369863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9.1506849315068486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28.416438356164385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28.172602739726027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15.216438356164383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28.416438356164385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15.857534246575343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31.81095890410959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22.942465753424656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23.252054794520546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25.643835616438356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6.3698630136986303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94.446575342465749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36.230136986301368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41.679452054794524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5.9397260273972599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8.2109589041095887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36.830136986301369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26.383561643835616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40.983561643835614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27.652054794520549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15.747945205479452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16.334246575342465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7.5479452054794525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7.9698630136986299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38.706849315068496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11.597260273972603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42.484931506849314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51.550684931506851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7.2739726027397262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28.416438356164385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18.764383561643836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14.479452054794521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12.578082191780823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11.287671232876713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37.049315068493151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2.7479452054794522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9.6712328767123292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27.473972602739725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19.076712328767123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17.010958904109589</v>
      </c>
      <c r="E2612" s="14" t="str">
        <f t="shared" ca="1" si="83"/>
        <v>ADULTO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14.586301369863014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>
        <f t="shared" si="84"/>
        <v>2603</v>
      </c>
      <c r="B2614" t="s">
        <v>4831</v>
      </c>
      <c r="C2614" s="12">
        <v>35482</v>
      </c>
      <c r="D2614" s="13">
        <f ca="1">(TODAY()-PACIENTE[[#This Row],[FECHA. DE NACIMIENTO]])/365</f>
        <v>28.841095890410958</v>
      </c>
      <c r="E2614" s="14" t="str">
        <f t="shared" ca="1" si="83"/>
        <v>ADULTO</v>
      </c>
      <c r="F2614" s="14" t="s">
        <v>14</v>
      </c>
      <c r="G2614" s="2" t="s">
        <v>4832</v>
      </c>
    </row>
    <row r="2615" spans="1:7" x14ac:dyDescent="0.25">
      <c r="A2615" s="84">
        <f t="shared" si="84"/>
        <v>2604</v>
      </c>
      <c r="B2615" t="s">
        <v>5149</v>
      </c>
      <c r="C2615" s="12">
        <v>20616</v>
      </c>
      <c r="D2615" s="13">
        <f ca="1">(TODAY()-PACIENTE[[#This Row],[FECHA. DE NACIMIENTO]])/365</f>
        <v>69.569863013698637</v>
      </c>
      <c r="E2615" s="14" t="str">
        <f t="shared" ca="1" si="83"/>
        <v>TERCERA EDAD</v>
      </c>
      <c r="F2615" s="14" t="s">
        <v>15</v>
      </c>
      <c r="G2615" s="2" t="s">
        <v>2054</v>
      </c>
    </row>
    <row r="2616" spans="1:7" x14ac:dyDescent="0.25">
      <c r="A2616" s="84">
        <f t="shared" si="84"/>
        <v>2605</v>
      </c>
      <c r="B2616" t="s">
        <v>5150</v>
      </c>
      <c r="C2616" s="12">
        <v>35576</v>
      </c>
      <c r="D2616" s="13">
        <f ca="1">(TODAY()-PACIENTE[[#This Row],[FECHA. DE NACIMIENTO]])/365</f>
        <v>28.583561643835615</v>
      </c>
      <c r="E2616" s="14" t="str">
        <f t="shared" ca="1" si="83"/>
        <v>ADULTO</v>
      </c>
      <c r="F2616" s="14" t="s">
        <v>14</v>
      </c>
      <c r="G2616" s="2" t="s">
        <v>5151</v>
      </c>
    </row>
    <row r="2617" spans="1:7" x14ac:dyDescent="0.25">
      <c r="A2617" s="84">
        <f t="shared" si="84"/>
        <v>2606</v>
      </c>
      <c r="B2617" t="s">
        <v>5152</v>
      </c>
      <c r="C2617" s="12">
        <v>37169</v>
      </c>
      <c r="D2617" s="13">
        <f ca="1">(TODAY()-PACIENTE[[#This Row],[FECHA. DE NACIMIENTO]])/365</f>
        <v>24.219178082191782</v>
      </c>
      <c r="E2617" s="14" t="str">
        <f t="shared" ca="1" si="83"/>
        <v>ADULTO</v>
      </c>
      <c r="F2617" s="14" t="s">
        <v>15</v>
      </c>
      <c r="G2617" s="2" t="s">
        <v>5153</v>
      </c>
    </row>
    <row r="2618" spans="1:7" x14ac:dyDescent="0.25">
      <c r="A2618" s="84">
        <f t="shared" si="84"/>
        <v>2607</v>
      </c>
      <c r="B2618" t="s">
        <v>5154</v>
      </c>
      <c r="C2618" s="12">
        <v>29570</v>
      </c>
      <c r="D2618" s="13">
        <f ca="1">(TODAY()-PACIENTE[[#This Row],[FECHA. DE NACIMIENTO]])/365</f>
        <v>45.038356164383565</v>
      </c>
      <c r="E2618" s="14" t="str">
        <f t="shared" ca="1" si="83"/>
        <v>ADULTO</v>
      </c>
      <c r="F2618" s="14" t="s">
        <v>15</v>
      </c>
    </row>
    <row r="2619" spans="1:7" x14ac:dyDescent="0.25">
      <c r="A2619" s="84">
        <f t="shared" si="84"/>
        <v>2608</v>
      </c>
      <c r="B2619" t="s">
        <v>5155</v>
      </c>
      <c r="C2619" s="12">
        <v>28750</v>
      </c>
      <c r="D2619" s="13">
        <f ca="1">(TODAY()-PACIENTE[[#This Row],[FECHA. DE NACIMIENTO]])/365</f>
        <v>47.284931506849318</v>
      </c>
      <c r="E2619" s="14" t="str">
        <f t="shared" ca="1" si="83"/>
        <v>ADULTO</v>
      </c>
      <c r="F2619" s="14" t="s">
        <v>15</v>
      </c>
      <c r="G2619" s="2" t="s">
        <v>5156</v>
      </c>
    </row>
    <row r="2620" spans="1:7" x14ac:dyDescent="0.25">
      <c r="A2620" s="84">
        <f t="shared" si="84"/>
        <v>2609</v>
      </c>
      <c r="B2620" t="s">
        <v>5157</v>
      </c>
      <c r="C2620" s="12">
        <v>33273</v>
      </c>
      <c r="D2620" s="13">
        <f ca="1">(TODAY()-PACIENTE[[#This Row],[FECHA. DE NACIMIENTO]])/365</f>
        <v>34.893150684931506</v>
      </c>
      <c r="E2620" s="14" t="str">
        <f t="shared" ca="1" si="83"/>
        <v>ADULTO</v>
      </c>
      <c r="F2620" s="14" t="s">
        <v>15</v>
      </c>
      <c r="G2620" s="2" t="s">
        <v>5158</v>
      </c>
    </row>
    <row r="2621" spans="1:7" x14ac:dyDescent="0.25">
      <c r="A2621" s="84">
        <f t="shared" si="84"/>
        <v>2610</v>
      </c>
      <c r="B2621" t="s">
        <v>5159</v>
      </c>
      <c r="C2621" s="12">
        <v>40762</v>
      </c>
      <c r="D2621" s="13">
        <f ca="1">(TODAY()-PACIENTE[[#This Row],[FECHA. DE NACIMIENTO]])/365</f>
        <v>14.375342465753425</v>
      </c>
      <c r="E2621" s="14" t="str">
        <f t="shared" ca="1" si="83"/>
        <v>ADOLECENTE</v>
      </c>
      <c r="F2621" s="14" t="s">
        <v>14</v>
      </c>
      <c r="G2621" s="2" t="s">
        <v>5160</v>
      </c>
    </row>
    <row r="2622" spans="1:7" x14ac:dyDescent="0.25">
      <c r="A2622" s="84">
        <f t="shared" si="84"/>
        <v>2611</v>
      </c>
      <c r="B2622" t="s">
        <v>5161</v>
      </c>
      <c r="C2622" s="12">
        <v>37247</v>
      </c>
      <c r="D2622" s="13">
        <f ca="1">(TODAY()-PACIENTE[[#This Row],[FECHA. DE NACIMIENTO]])/365</f>
        <v>24.005479452054793</v>
      </c>
      <c r="E2622" s="14" t="str">
        <f t="shared" ca="1" si="83"/>
        <v>ADULTO</v>
      </c>
      <c r="F2622" s="14" t="s">
        <v>15</v>
      </c>
      <c r="G2622" s="2" t="s">
        <v>5162</v>
      </c>
    </row>
    <row r="2623" spans="1:7" x14ac:dyDescent="0.25">
      <c r="A2623" s="84">
        <f t="shared" si="84"/>
        <v>2612</v>
      </c>
      <c r="B2623" t="s">
        <v>5163</v>
      </c>
      <c r="C2623" s="12">
        <v>36792</v>
      </c>
      <c r="D2623" s="13">
        <f ca="1">(TODAY()-PACIENTE[[#This Row],[FECHA. DE NACIMIENTO]])/365</f>
        <v>25.252054794520546</v>
      </c>
      <c r="E2623" s="14" t="str">
        <f t="shared" ca="1" si="83"/>
        <v>ADULTO</v>
      </c>
      <c r="F2623" s="14" t="s">
        <v>14</v>
      </c>
      <c r="G2623" s="2" t="s">
        <v>5164</v>
      </c>
    </row>
    <row r="2624" spans="1:7" x14ac:dyDescent="0.25">
      <c r="A2624" s="84">
        <f t="shared" si="84"/>
        <v>2613</v>
      </c>
      <c r="B2624" t="s">
        <v>5165</v>
      </c>
      <c r="C2624" s="12">
        <v>41346</v>
      </c>
      <c r="D2624" s="13">
        <f ca="1">(TODAY()-PACIENTE[[#This Row],[FECHA. DE NACIMIENTO]])/365</f>
        <v>12.775342465753425</v>
      </c>
      <c r="E2624" s="14" t="str">
        <f t="shared" ca="1" si="83"/>
        <v>ADOLECENTE</v>
      </c>
      <c r="F2624" s="14" t="s">
        <v>15</v>
      </c>
      <c r="G2624" s="2" t="s">
        <v>5166</v>
      </c>
    </row>
    <row r="2625" spans="1:7" x14ac:dyDescent="0.25">
      <c r="A2625" s="84">
        <f t="shared" si="84"/>
        <v>2614</v>
      </c>
      <c r="B2625" t="s">
        <v>5167</v>
      </c>
      <c r="C2625" s="12">
        <v>39961</v>
      </c>
      <c r="D2625" s="13">
        <f ca="1">(TODAY()-PACIENTE[[#This Row],[FECHA. DE NACIMIENTO]])/365</f>
        <v>16.56986301369863</v>
      </c>
      <c r="E2625" s="14" t="str">
        <f t="shared" ca="1" si="83"/>
        <v>ADOLECENTE</v>
      </c>
      <c r="F2625" s="14" t="s">
        <v>14</v>
      </c>
      <c r="G2625" s="2" t="s">
        <v>5168</v>
      </c>
    </row>
    <row r="2626" spans="1:7" x14ac:dyDescent="0.25">
      <c r="A2626" s="84">
        <f t="shared" si="84"/>
        <v>2615</v>
      </c>
      <c r="B2626" t="s">
        <v>5169</v>
      </c>
      <c r="C2626" s="12">
        <v>36814</v>
      </c>
      <c r="D2626" s="13">
        <f ca="1">(TODAY()-PACIENTE[[#This Row],[FECHA. DE NACIMIENTO]])/365</f>
        <v>25.19178082191781</v>
      </c>
      <c r="E2626" s="14" t="str">
        <f t="shared" ca="1" si="83"/>
        <v>ADULTO</v>
      </c>
      <c r="F2626" s="14" t="s">
        <v>15</v>
      </c>
      <c r="G2626" s="2" t="s">
        <v>5170</v>
      </c>
    </row>
    <row r="2627" spans="1:7" x14ac:dyDescent="0.25">
      <c r="A2627" s="84">
        <f t="shared" si="84"/>
        <v>2616</v>
      </c>
      <c r="B2627" t="s">
        <v>2329</v>
      </c>
      <c r="C2627" s="12">
        <v>30697</v>
      </c>
      <c r="D2627" s="13">
        <f ca="1">(TODAY()-PACIENTE[[#This Row],[FECHA. DE NACIMIENTO]])/365</f>
        <v>41.950684931506849</v>
      </c>
      <c r="E2627" s="14" t="str">
        <f t="shared" ca="1" si="83"/>
        <v>ADULTO</v>
      </c>
      <c r="F2627" s="14" t="s">
        <v>14</v>
      </c>
      <c r="G2627" s="2" t="s">
        <v>5171</v>
      </c>
    </row>
    <row r="2628" spans="1:7" x14ac:dyDescent="0.25">
      <c r="A2628" s="84">
        <f t="shared" si="84"/>
        <v>2617</v>
      </c>
      <c r="B2628" t="s">
        <v>5172</v>
      </c>
      <c r="C2628" s="12">
        <v>32872</v>
      </c>
      <c r="D2628" s="13">
        <f ca="1">(TODAY()-PACIENTE[[#This Row],[FECHA. DE NACIMIENTO]])/365</f>
        <v>35.991780821917807</v>
      </c>
      <c r="E2628" s="14" t="str">
        <f t="shared" ca="1" si="83"/>
        <v>ADULTO</v>
      </c>
      <c r="F2628" s="14" t="s">
        <v>14</v>
      </c>
      <c r="G2628" s="2" t="s">
        <v>4809</v>
      </c>
    </row>
    <row r="2629" spans="1:7" x14ac:dyDescent="0.25">
      <c r="A2629" s="84">
        <f t="shared" si="84"/>
        <v>2618</v>
      </c>
      <c r="B2629" t="s">
        <v>5173</v>
      </c>
      <c r="C2629" s="12">
        <v>40698</v>
      </c>
      <c r="D2629" s="13">
        <f ca="1">(TODAY()-PACIENTE[[#This Row],[FECHA. DE NACIMIENTO]])/365</f>
        <v>14.550684931506849</v>
      </c>
      <c r="E2629" s="14" t="str">
        <f t="shared" ca="1" si="83"/>
        <v>ADOLECENTE</v>
      </c>
      <c r="F2629" s="14" t="s">
        <v>15</v>
      </c>
      <c r="G2629" s="2" t="s">
        <v>5174</v>
      </c>
    </row>
    <row r="2630" spans="1:7" x14ac:dyDescent="0.25">
      <c r="A2630" s="84">
        <f t="shared" si="84"/>
        <v>2619</v>
      </c>
      <c r="B2630" t="s">
        <v>5175</v>
      </c>
      <c r="C2630" s="12">
        <v>40879</v>
      </c>
      <c r="D2630" s="13">
        <f ca="1">(TODAY()-PACIENTE[[#This Row],[FECHA. DE NACIMIENTO]])/365</f>
        <v>14.054794520547945</v>
      </c>
      <c r="E2630" s="14" t="str">
        <f t="shared" ca="1" si="83"/>
        <v>ADOLECENTE</v>
      </c>
      <c r="F2630" s="14" t="s">
        <v>15</v>
      </c>
      <c r="G2630" s="2" t="s">
        <v>5176</v>
      </c>
    </row>
    <row r="2631" spans="1:7" x14ac:dyDescent="0.25">
      <c r="A2631" s="84">
        <f t="shared" si="84"/>
        <v>2620</v>
      </c>
      <c r="B2631" t="s">
        <v>5177</v>
      </c>
      <c r="C2631" s="12">
        <v>26535</v>
      </c>
      <c r="D2631" s="13">
        <f ca="1">(TODAY()-PACIENTE[[#This Row],[FECHA. DE NACIMIENTO]])/365</f>
        <v>53.353424657534248</v>
      </c>
      <c r="E2631" s="14" t="str">
        <f t="shared" ca="1" si="83"/>
        <v>ADULTO</v>
      </c>
      <c r="F2631" s="14" t="s">
        <v>15</v>
      </c>
      <c r="G2631" s="2" t="s">
        <v>4300</v>
      </c>
    </row>
    <row r="2632" spans="1:7" x14ac:dyDescent="0.25">
      <c r="A2632" s="84">
        <f t="shared" si="84"/>
        <v>2621</v>
      </c>
      <c r="B2632" t="s">
        <v>5178</v>
      </c>
      <c r="C2632" s="12">
        <v>28063</v>
      </c>
      <c r="D2632" s="13">
        <f ca="1">(TODAY()-PACIENTE[[#This Row],[FECHA. DE NACIMIENTO]])/365</f>
        <v>49.167123287671231</v>
      </c>
      <c r="E2632" s="14" t="str">
        <f t="shared" ca="1" si="83"/>
        <v>ADULTO</v>
      </c>
      <c r="F2632" s="14" t="s">
        <v>14</v>
      </c>
      <c r="G2632" s="2" t="s">
        <v>5179</v>
      </c>
    </row>
    <row r="2633" spans="1:7" x14ac:dyDescent="0.25">
      <c r="A2633" s="84" t="str">
        <f t="shared" si="84"/>
        <v/>
      </c>
      <c r="C2633" s="12"/>
      <c r="D2633" s="13">
        <f ca="1">(TODAY()-PACIENTE[[#This Row],[FECHA. DE NACIMIENTO]])/365</f>
        <v>126.05205479452054</v>
      </c>
      <c r="E2633" s="14" t="str">
        <f t="shared" ca="1" si="83"/>
        <v>TERCERA EDAD</v>
      </c>
      <c r="F2633" s="14"/>
    </row>
    <row r="2634" spans="1:7" x14ac:dyDescent="0.25">
      <c r="A2634" s="84" t="str">
        <f t="shared" si="84"/>
        <v/>
      </c>
      <c r="C2634" s="12"/>
      <c r="D2634" s="13">
        <f ca="1">(TODAY()-PACIENTE[[#This Row],[FECHA. DE NACIMIENTO]])/365</f>
        <v>126.05205479452054</v>
      </c>
      <c r="E2634" s="14" t="str">
        <f t="shared" ca="1" si="83"/>
        <v>TERCERA EDAD</v>
      </c>
      <c r="F2634" s="14"/>
    </row>
    <row r="2635" spans="1:7" x14ac:dyDescent="0.25">
      <c r="A2635" s="84" t="str">
        <f t="shared" si="84"/>
        <v/>
      </c>
      <c r="C2635" s="12"/>
      <c r="D2635" s="13">
        <f ca="1">(TODAY()-PACIENTE[[#This Row],[FECHA. DE NACIMIENTO]])/365</f>
        <v>126.05205479452054</v>
      </c>
      <c r="E2635" s="14" t="str">
        <f t="shared" ca="1" si="83"/>
        <v>TERCERA EDAD</v>
      </c>
      <c r="F2635" s="14"/>
    </row>
    <row r="2636" spans="1:7" x14ac:dyDescent="0.25">
      <c r="A2636" s="84" t="str">
        <f t="shared" si="84"/>
        <v/>
      </c>
      <c r="C2636" s="12"/>
      <c r="D2636" s="13">
        <f ca="1">(TODAY()-PACIENTE[[#This Row],[FECHA. DE NACIMIENTO]])/365</f>
        <v>126.05205479452054</v>
      </c>
      <c r="E2636" s="14" t="str">
        <f t="shared" ca="1" si="83"/>
        <v>TERCERA EDAD</v>
      </c>
      <c r="F2636" s="14"/>
    </row>
    <row r="2637" spans="1:7" x14ac:dyDescent="0.25">
      <c r="A2637" s="84" t="str">
        <f t="shared" si="84"/>
        <v/>
      </c>
      <c r="C2637" s="12"/>
      <c r="D2637" s="13">
        <f ca="1">(TODAY()-PACIENTE[[#This Row],[FECHA. DE NACIMIENTO]])/365</f>
        <v>126.05205479452054</v>
      </c>
      <c r="E2637" s="14" t="str">
        <f t="shared" ca="1" si="83"/>
        <v>TERCERA EDAD</v>
      </c>
      <c r="F2637" s="14"/>
    </row>
    <row r="2638" spans="1:7" x14ac:dyDescent="0.25">
      <c r="A2638" s="84" t="str">
        <f t="shared" si="84"/>
        <v/>
      </c>
      <c r="C2638" s="12"/>
      <c r="D2638" s="13">
        <f ca="1">(TODAY()-PACIENTE[[#This Row],[FECHA. DE NACIMIENTO]])/365</f>
        <v>126.05205479452054</v>
      </c>
      <c r="E2638" s="14" t="str">
        <f t="shared" ca="1" si="83"/>
        <v>TERCERA EDAD</v>
      </c>
      <c r="F2638" s="14"/>
    </row>
    <row r="2639" spans="1:7" x14ac:dyDescent="0.25">
      <c r="A2639" s="84" t="str">
        <f t="shared" si="84"/>
        <v/>
      </c>
      <c r="C2639" s="12"/>
      <c r="D2639" s="13">
        <f ca="1">(TODAY()-PACIENTE[[#This Row],[FECHA. DE NACIMIENTO]])/365</f>
        <v>126.05205479452054</v>
      </c>
      <c r="E2639" s="14" t="str">
        <f t="shared" ca="1" si="83"/>
        <v>TERCERA EDAD</v>
      </c>
      <c r="F2639" s="14"/>
    </row>
    <row r="2640" spans="1:7" x14ac:dyDescent="0.25">
      <c r="A2640" s="84" t="str">
        <f t="shared" si="84"/>
        <v/>
      </c>
      <c r="C2640" s="12"/>
      <c r="D2640" s="13">
        <f ca="1">(TODAY()-PACIENTE[[#This Row],[FECHA. DE NACIMIENTO]])/365</f>
        <v>126.05205479452054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126.05205479452054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126.05205479452054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126.05205479452054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126.05205479452054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126.05205479452054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126.05205479452054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126.05205479452054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126.05205479452054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126.05205479452054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126.05205479452054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126.05205479452054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126.05205479452054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126.05205479452054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126.05205479452054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126.05205479452054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126.05205479452054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126.05205479452054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126.05205479452054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126.05205479452054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126.05205479452054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126.05205479452054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126.05205479452054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126.05205479452054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126.05205479452054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126.05205479452054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126.05205479452054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126.05205479452054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126.05205479452054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126.05205479452054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126.05205479452054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126.05205479452054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126.05205479452054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126.05205479452054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126.05205479452054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126.05205479452054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126.05205479452054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126.05205479452054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126.05205479452054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126.05205479452054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126.05205479452054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126.05205479452054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126.05205479452054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126.05205479452054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126.05205479452054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126.05205479452054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126.05205479452054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126.05205479452054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126.05205479452054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126.05205479452054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126.05205479452054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126.05205479452054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126.05205479452054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126.05205479452054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126.05205479452054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126.05205479452054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126.05205479452054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126.05205479452054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126.05205479452054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126.05205479452054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126.05205479452054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126.05205479452054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126.05205479452054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126.05205479452054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126.05205479452054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126.05205479452054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126.05205479452054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126.05205479452054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126.05205479452054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126.05205479452054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126.05205479452054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126.05205479452054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126.05205479452054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126.05205479452054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126.05205479452054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126.05205479452054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126.05205479452054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126.05205479452054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126.05205479452054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126.05205479452054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126.05205479452054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126.05205479452054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126.05205479452054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126.05205479452054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126.05205479452054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126.05205479452054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126.05205479452054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126.05205479452054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126.05205479452054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126.05205479452054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126.05205479452054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126.05205479452054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126.05205479452054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126.05205479452054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126.05205479452054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126.05205479452054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126.05205479452054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126.05205479452054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126.05205479452054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126.05205479452054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126.05205479452054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126.05205479452054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126.05205479452054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126.05205479452054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126.05205479452054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126.05205479452054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126.05205479452054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126.05205479452054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126.05205479452054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126.05205479452054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126.05205479452054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126.05205479452054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126.05205479452054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126.05205479452054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126.05205479452054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126.05205479452054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126.05205479452054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126.05205479452054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126.05205479452054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126.05205479452054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126.05205479452054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126.05205479452054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126.05205479452054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126.05205479452054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126.05205479452054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126.05205479452054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126.05205479452054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126.05205479452054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126.05205479452054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126.05205479452054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126.05205479452054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126.05205479452054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126.05205479452054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126.05205479452054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126.05205479452054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126.05205479452054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126.05205479452054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126.05205479452054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126.05205479452054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126.05205479452054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126.05205479452054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126.05205479452054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126.05205479452054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126.05205479452054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126.05205479452054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126.05205479452054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126.05205479452054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126.05205479452054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126.05205479452054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126.05205479452054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126.05205479452054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126.05205479452054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126.05205479452054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126.05205479452054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126.05205479452054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126.05205479452054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126.05205479452054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126.05205479452054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126.05205479452054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126.05205479452054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126.05205479452054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126.05205479452054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126.05205479452054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126.05205479452054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126.05205479452054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126.05205479452054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126.05205479452054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126.05205479452054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126.05205479452054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126.05205479452054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126.05205479452054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126.05205479452054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126.05205479452054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126.05205479452054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126.05205479452054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126.05205479452054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126.05205479452054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126.05205479452054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126.05205479452054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126.05205479452054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126.05205479452054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126.05205479452054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126.05205479452054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126.05205479452054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126.05205479452054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126.05205479452054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126.05205479452054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126.05205479452054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126.05205479452054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126.05205479452054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126.05205479452054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126.05205479452054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126.05205479452054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126.05205479452054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126.05205479452054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126.05205479452054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126.05205479452054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126.05205479452054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126.05205479452054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126.05205479452054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126.05205479452054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126.05205479452054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126.05205479452054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126.05205479452054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126.05205479452054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126.05205479452054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126.05205479452054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126.05205479452054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126.05205479452054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126.05205479452054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126.05205479452054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126.05205479452054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126.05205479452054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126.05205479452054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126.05205479452054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126.05205479452054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126.05205479452054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126.05205479452054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126.05205479452054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126.05205479452054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126.05205479452054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126.05205479452054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126.05205479452054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126.05205479452054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126.05205479452054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126.05205479452054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126.05205479452054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126.05205479452054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126.05205479452054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126.05205479452054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126.05205479452054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126.05205479452054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126.05205479452054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126.05205479452054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126.05205479452054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126.05205479452054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126.05205479452054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126.05205479452054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126.05205479452054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126.05205479452054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126.05205479452054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126.05205479452054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126.05205479452054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126.05205479452054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126.05205479452054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126.05205479452054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126.05205479452054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126.05205479452054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126.05205479452054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126.05205479452054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126.05205479452054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126.05205479452054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126.05205479452054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126.05205479452054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126.05205479452054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126.05205479452054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126.05205479452054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126.05205479452054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126.05205479452054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126.05205479452054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126.05205479452054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126.05205479452054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126.05205479452054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126.05205479452054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126.05205479452054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126.05205479452054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126.05205479452054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126.05205479452054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126.05205479452054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126.05205479452054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126.05205479452054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126.05205479452054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126.05205479452054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126.05205479452054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126.05205479452054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126.05205479452054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126.05205479452054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126.05205479452054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126.05205479452054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126.05205479452054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126.05205479452054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126.05205479452054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126.05205479452054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126.05205479452054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126.05205479452054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126.05205479452054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126.05205479452054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126.05205479452054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126.05205479452054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126.05205479452054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126.05205479452054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126.05205479452054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126.05205479452054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126.05205479452054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126.05205479452054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126.05205479452054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126.05205479452054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126.05205479452054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126.05205479452054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126.05205479452054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126.05205479452054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126.05205479452054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126.05205479452054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126.05205479452054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126.05205479452054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126.05205479452054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126.05205479452054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126.05205479452054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126.05205479452054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126.05205479452054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126.05205479452054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126.05205479452054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126.05205479452054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126.05205479452054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126.05205479452054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126.05205479452054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126.05205479452054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126.05205479452054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126.05205479452054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126.05205479452054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126.05205479452054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126.05205479452054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126.05205479452054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126.05205479452054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126.05205479452054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126.05205479452054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126.05205479452054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126.05205479452054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126.05205479452054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126.05205479452054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126.05205479452054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126.05205479452054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126.05205479452054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126.05205479452054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126.05205479452054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126.05205479452054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126.05205479452054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126.05205479452054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126.05205479452054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126.05205479452054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126.05205479452054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126.05205479452054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126.05205479452054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126.05205479452054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126.05205479452054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126.05205479452054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126.05205479452054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126.05205479452054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126.05205479452054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126.05205479452054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126.05205479452054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126.05205479452054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126.05205479452054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126.05205479452054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126.05205479452054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126.05205479452054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126.05205479452054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126.05205479452054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126.05205479452054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126.05205479452054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126.05205479452054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126.05205479452054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126.05205479452054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126.05205479452054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126.05205479452054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126.05205479452054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126.05205479452054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126.05205479452054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126.05205479452054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126.05205479452054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126.05205479452054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126.05205479452054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126.05205479452054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126.05205479452054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126.05205479452054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126.05205479452054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126.05205479452054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126.05205479452054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126.05205479452054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126.05205479452054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126.05205479452054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126.05205479452054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126.05205479452054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126.05205479452054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126.05205479452054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126.05205479452054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126.05205479452054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126.05205479452054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126.05205479452054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126.05205479452054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126.05205479452054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126.05205479452054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126.05205479452054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126.05205479452054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126.05205479452054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126.05205479452054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126.05205479452054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126.05205479452054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126.05205479452054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126.05205479452054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126.05205479452054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126.05205479452054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126.05205479452054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126.05205479452054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126.05205479452054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126.05205479452054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126.05205479452054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126.05205479452054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126.05205479452054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126.05205479452054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126.05205479452054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126.05205479452054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126.05205479452054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126.05205479452054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126.05205479452054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126.05205479452054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126.05205479452054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126.05205479452054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126.05205479452054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126.05205479452054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126.05205479452054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126.05205479452054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126.05205479452054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126.05205479452054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126.05205479452054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126.05205479452054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126.05205479452054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126.05205479452054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126.05205479452054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126.05205479452054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126.05205479452054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126.05205479452054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126.05205479452054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126.05205479452054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126.05205479452054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126.05205479452054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126.05205479452054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126.05205479452054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126.05205479452054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126.05205479452054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126.05205479452054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126.05205479452054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126.05205479452054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126.05205479452054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126.05205479452054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126.05205479452054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126.05205479452054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126.05205479452054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126.05205479452054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126.05205479452054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126.05205479452054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126.05205479452054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126.05205479452054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126.05205479452054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126.05205479452054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126.05205479452054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126.05205479452054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126.05205479452054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126.05205479452054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126.05205479452054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126.05205479452054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126.05205479452054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126.05205479452054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126.05205479452054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126.05205479452054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126.05205479452054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126.05205479452054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126.05205479452054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126.05205479452054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126.05205479452054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126.05205479452054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126.05205479452054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126.05205479452054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126.05205479452054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126.05205479452054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126.05205479452054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126.05205479452054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126.05205479452054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126.05205479452054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126.05205479452054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126.05205479452054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126.05205479452054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126.05205479452054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126.05205479452054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126.05205479452054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126.05205479452054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126.05205479452054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126.05205479452054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126.05205479452054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126.05205479452054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126.05205479452054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126.05205479452054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126.05205479452054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126.05205479452054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126.05205479452054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126.05205479452054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126.05205479452054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126.05205479452054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126.05205479452054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126.05205479452054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126.05205479452054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126.05205479452054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126.05205479452054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126.05205479452054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126.05205479452054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126.05205479452054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126.05205479452054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126.05205479452054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126.05205479452054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126.05205479452054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126.05205479452054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126.05205479452054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126.05205479452054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126.05205479452054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126.05205479452054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126.05205479452054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126.05205479452054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126.05205479452054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126.05205479452054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126.05205479452054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126.05205479452054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126.05205479452054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126.05205479452054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126.05205479452054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126.05205479452054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126.05205479452054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126.05205479452054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126.05205479452054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126.05205479452054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126.05205479452054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126.05205479452054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126.05205479452054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126.05205479452054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126.05205479452054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126.05205479452054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126.05205479452054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126.05205479452054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126.05205479452054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126.05205479452054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126.05205479452054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126.05205479452054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126.05205479452054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126.05205479452054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126.05205479452054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126.05205479452054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126.05205479452054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126.05205479452054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126.05205479452054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126.05205479452054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126.05205479452054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126.05205479452054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126.05205479452054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126.05205479452054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126.05205479452054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126.05205479452054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126.05205479452054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126.05205479452054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126.05205479452054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126.05205479452054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126.05205479452054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126.05205479452054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126.05205479452054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126.05205479452054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126.05205479452054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126.05205479452054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126.05205479452054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126.05205479452054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126.05205479452054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126.05205479452054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126.05205479452054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126.05205479452054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126.05205479452054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126.05205479452054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126.05205479452054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126.05205479452054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126.05205479452054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126.05205479452054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126.05205479452054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126.05205479452054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126.05205479452054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126.05205479452054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126.05205479452054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126.05205479452054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126.05205479452054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126.05205479452054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126.05205479452054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126.05205479452054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126.05205479452054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126.05205479452054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126.05205479452054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126.05205479452054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126.05205479452054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126.05205479452054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126.05205479452054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126.05205479452054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126.05205479452054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126.05205479452054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126.05205479452054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126.05205479452054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126.05205479452054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126.05205479452054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126.05205479452054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126.05205479452054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126.05205479452054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126.05205479452054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126.05205479452054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126.05205479452054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126.05205479452054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126.05205479452054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126.05205479452054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126.05205479452054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126.05205479452054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126.05205479452054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126.05205479452054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126.05205479452054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126.05205479452054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126.05205479452054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126.05205479452054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126.05205479452054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126.05205479452054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126.05205479452054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126.05205479452054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126.05205479452054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126.05205479452054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126.05205479452054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126.05205479452054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126.05205479452054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126.05205479452054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126.05205479452054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126.05205479452054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126.05205479452054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126.05205479452054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126.05205479452054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126.05205479452054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126.05205479452054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126.05205479452054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126.05205479452054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126.05205479452054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126.05205479452054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126.05205479452054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126.05205479452054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126.05205479452054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126.05205479452054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126.05205479452054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126.05205479452054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126.05205479452054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126.05205479452054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126.05205479452054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126.05205479452054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126.05205479452054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126.05205479452054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126.05205479452054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126.05205479452054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126.05205479452054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126.05205479452054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126.05205479452054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126.05205479452054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126.05205479452054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126.05205479452054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126.05205479452054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126.05205479452054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126.05205479452054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126.05205479452054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126.05205479452054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126.05205479452054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126.05205479452054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126.05205479452054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126.05205479452054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126.05205479452054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126.05205479452054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126.05205479452054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126.05205479452054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126.05205479452054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126.05205479452054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126.05205479452054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126.05205479452054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126.05205479452054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126.05205479452054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126.05205479452054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126.05205479452054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126.05205479452054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126.05205479452054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126.05205479452054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126.05205479452054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126.05205479452054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126.05205479452054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126.05205479452054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126.05205479452054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126.05205479452054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126.05205479452054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126.05205479452054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126.05205479452054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126.05205479452054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126.05205479452054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126.05205479452054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126.05205479452054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126.05205479452054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126.05205479452054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126.05205479452054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126.05205479452054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126.05205479452054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126.05205479452054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126.05205479452054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126.05205479452054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126.05205479452054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126.05205479452054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126.05205479452054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126.05205479452054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126.05205479452054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126.05205479452054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126.05205479452054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126.05205479452054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126.05205479452054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126.05205479452054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126.05205479452054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126.05205479452054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126.05205479452054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126.05205479452054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126.05205479452054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126.05205479452054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126.05205479452054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126.05205479452054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126.05205479452054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126.05205479452054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126.05205479452054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126.05205479452054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126.05205479452054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126.05205479452054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126.05205479452054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126.05205479452054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126.05205479452054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126.05205479452054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126.05205479452054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126.05205479452054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126.05205479452054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126.05205479452054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126.05205479452054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126.05205479452054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126.05205479452054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126.05205479452054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126.05205479452054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126.05205479452054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126.05205479452054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126.05205479452054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126.05205479452054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126.05205479452054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126.05205479452054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126.05205479452054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126.05205479452054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126.05205479452054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126.05205479452054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126.05205479452054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126.05205479452054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126.05205479452054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126.05205479452054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126.05205479452054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126.05205479452054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126.05205479452054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126.05205479452054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126.05205479452054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126.05205479452054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126.05205479452054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126.05205479452054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126.05205479452054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126.05205479452054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126.05205479452054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126.05205479452054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126.05205479452054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126.05205479452054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126.05205479452054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126.05205479452054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126.05205479452054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126.05205479452054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126.05205479452054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126.05205479452054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126.05205479452054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126.05205479452054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126.05205479452054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126.05205479452054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126.05205479452054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126.05205479452054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126.05205479452054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126.05205479452054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126.05205479452054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126.05205479452054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126.05205479452054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126.05205479452054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126.05205479452054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126.05205479452054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126.05205479452054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126.05205479452054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126.05205479452054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126.05205479452054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126.05205479452054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126.05205479452054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126.05205479452054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126.05205479452054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126.05205479452054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126.05205479452054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126.05205479452054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126.05205479452054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126.05205479452054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126.05205479452054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126.05205479452054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126.05205479452054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126.05205479452054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126.05205479452054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126.05205479452054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126.05205479452054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126.05205479452054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126.05205479452054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126.05205479452054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126.05205479452054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126.05205479452054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126.05205479452054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126.05205479452054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126.05205479452054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126.05205479452054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126.05205479452054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126.05205479452054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126.05205479452054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126.05205479452054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126.05205479452054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126.05205479452054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126.05205479452054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126.05205479452054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126.05205479452054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126.05205479452054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126.05205479452054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126.05205479452054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126.05205479452054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126.05205479452054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126.05205479452054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126.05205479452054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126.05205479452054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126.05205479452054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126.05205479452054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126.05205479452054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126.05205479452054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126.05205479452054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126.05205479452054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126.05205479452054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126.05205479452054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126.05205479452054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126.05205479452054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126.05205479452054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126.05205479452054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126.05205479452054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126.05205479452054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126.05205479452054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126.05205479452054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126.05205479452054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126.05205479452054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126.05205479452054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126.05205479452054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126.05205479452054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126.05205479452054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126.05205479452054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126.05205479452054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126.05205479452054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126.05205479452054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126.05205479452054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126.05205479452054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126.05205479452054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126.05205479452054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126.05205479452054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126.05205479452054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126.05205479452054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126.05205479452054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126.05205479452054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126.05205479452054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126.05205479452054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126.05205479452054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126.05205479452054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126.05205479452054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126.05205479452054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126.05205479452054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126.05205479452054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126.05205479452054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126.05205479452054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126.05205479452054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126.05205479452054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126.05205479452054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126.05205479452054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126.05205479452054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126.05205479452054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126.05205479452054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126.05205479452054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126.05205479452054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126.05205479452054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126.05205479452054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126.05205479452054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126.05205479452054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126.05205479452054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126.05205479452054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126.05205479452054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126.05205479452054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126.05205479452054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126.05205479452054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126.05205479452054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126.05205479452054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126.05205479452054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126.05205479452054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126.05205479452054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126.05205479452054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126.05205479452054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126.05205479452054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126.05205479452054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126.05205479452054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126.05205479452054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126.05205479452054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126.05205479452054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126.05205479452054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126.05205479452054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126.05205479452054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126.05205479452054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126.05205479452054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126.05205479452054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126.05205479452054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126.05205479452054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126.05205479452054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126.05205479452054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126.05205479452054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126.05205479452054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126.05205479452054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126.05205479452054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126.05205479452054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126.05205479452054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126.05205479452054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126.05205479452054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126.05205479452054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126.05205479452054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126.05205479452054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126.05205479452054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126.05205479452054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126.05205479452054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126.05205479452054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126.05205479452054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126.05205479452054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126.05205479452054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126.05205479452054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126.05205479452054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126.05205479452054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126.05205479452054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126.05205479452054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126.05205479452054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126.05205479452054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126.05205479452054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126.05205479452054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126.05205479452054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126.05205479452054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126.05205479452054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126.05205479452054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126.05205479452054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126.05205479452054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126.05205479452054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126.05205479452054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126.05205479452054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126.05205479452054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126.05205479452054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126.05205479452054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126.05205479452054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126.05205479452054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126.05205479452054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126.05205479452054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126.05205479452054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126.05205479452054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126.05205479452054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126.05205479452054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126.05205479452054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126.05205479452054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126.05205479452054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126.05205479452054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126.05205479452054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126.05205479452054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126.05205479452054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126.05205479452054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126.05205479452054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126.05205479452054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126.05205479452054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126.05205479452054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126.05205479452054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126.05205479452054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126.05205479452054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126.05205479452054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126.05205479452054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126.05205479452054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126.05205479452054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126.05205479452054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126.05205479452054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126.05205479452054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126.05205479452054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126.05205479452054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126.05205479452054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126.05205479452054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126.05205479452054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126.05205479452054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126.05205479452054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126.05205479452054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126.05205479452054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126.05205479452054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126.05205479452054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126.05205479452054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126.05205479452054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126.05205479452054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126.05205479452054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126.05205479452054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126.05205479452054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126.05205479452054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126.05205479452054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126.05205479452054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126.05205479452054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126.05205479452054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126.05205479452054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126.05205479452054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126.05205479452054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126.05205479452054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126.05205479452054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126.05205479452054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126.05205479452054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126.05205479452054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126.05205479452054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126.05205479452054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126.05205479452054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126.05205479452054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126.05205479452054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126.05205479452054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126.05205479452054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126.05205479452054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126.05205479452054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126.05205479452054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126.05205479452054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126.05205479452054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126.05205479452054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126.05205479452054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126.05205479452054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126.05205479452054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126.05205479452054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126.05205479452054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126.05205479452054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126.05205479452054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126.05205479452054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126.05205479452054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126.05205479452054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126.05205479452054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126.05205479452054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126.05205479452054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126.05205479452054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126.05205479452054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126.05205479452054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126.05205479452054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126.05205479452054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126.05205479452054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126.05205479452054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126.05205479452054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126.05205479452054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126.05205479452054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126.05205479452054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126.05205479452054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126.05205479452054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126.05205479452054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126.05205479452054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126.05205479452054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126.05205479452054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126.05205479452054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126.05205479452054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126.05205479452054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126.05205479452054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126.05205479452054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126.05205479452054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126.05205479452054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126.05205479452054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126.05205479452054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126.05205479452054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126.05205479452054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126.05205479452054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126.05205479452054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126.05205479452054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126.05205479452054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126.05205479452054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126.05205479452054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126.05205479452054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126.05205479452054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126.05205479452054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126.05205479452054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126.05205479452054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126.05205479452054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126.05205479452054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126.05205479452054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126.05205479452054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126.05205479452054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126.05205479452054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126.05205479452054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126.05205479452054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126.05205479452054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126.05205479452054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126.05205479452054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126.05205479452054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126.05205479452054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126.05205479452054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126.05205479452054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126.05205479452054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126.05205479452054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126.05205479452054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126.05205479452054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126.05205479452054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126.05205479452054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126.05205479452054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126.05205479452054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126.05205479452054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126.05205479452054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126.05205479452054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126.05205479452054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126.05205479452054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126.05205479452054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126.05205479452054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126.05205479452054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126.05205479452054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126.05205479452054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126.05205479452054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126.05205479452054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126.05205479452054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126.05205479452054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126.05205479452054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126.05205479452054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126.05205479452054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126.05205479452054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126.05205479452054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126.05205479452054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126.05205479452054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126.05205479452054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126.05205479452054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126.05205479452054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126.05205479452054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126.05205479452054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126.05205479452054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126.05205479452054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126.05205479452054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126.05205479452054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126.05205479452054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126.05205479452054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126.05205479452054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126.05205479452054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126.05205479452054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126.05205479452054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126.05205479452054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126.05205479452054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126.05205479452054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126.05205479452054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126.05205479452054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126.05205479452054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126.05205479452054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126.05205479452054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126.05205479452054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126.05205479452054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126.05205479452054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126.05205479452054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126.05205479452054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126.05205479452054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126.05205479452054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126.05205479452054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126.05205479452054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126.05205479452054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126.05205479452054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126.05205479452054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126.05205479452054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126.05205479452054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126.05205479452054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126.05205479452054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126.05205479452054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126.05205479452054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126.05205479452054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126.05205479452054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126.05205479452054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126.05205479452054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126.05205479452054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126.05205479452054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126.05205479452054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126.05205479452054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126.05205479452054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126.05205479452054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126.05205479452054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126.05205479452054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126.05205479452054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126.05205479452054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126.05205479452054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126.05205479452054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126.05205479452054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126.05205479452054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126.05205479452054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126.05205479452054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126.05205479452054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126.05205479452054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126.05205479452054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126.05205479452054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126.05205479452054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126.05205479452054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126.05205479452054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126.05205479452054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126.05205479452054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126.05205479452054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126.05205479452054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126.05205479452054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126.05205479452054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126.05205479452054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126.05205479452054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126.05205479452054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126.05205479452054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126.05205479452054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126.05205479452054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126.05205479452054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126.05205479452054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126.05205479452054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126.05205479452054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126.05205479452054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126.05205479452054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126.05205479452054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126.05205479452054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126.05205479452054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126.05205479452054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126.05205479452054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126.05205479452054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126.05205479452054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126.05205479452054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126.05205479452054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126.05205479452054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126.05205479452054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126.05205479452054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126.05205479452054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126.05205479452054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126.05205479452054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126.05205479452054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126.05205479452054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126.05205479452054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126.05205479452054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126.05205479452054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126.05205479452054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126.05205479452054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126.05205479452054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126.05205479452054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126.05205479452054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126.05205479452054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126.05205479452054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126.05205479452054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126.05205479452054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126.05205479452054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126.05205479452054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126.05205479452054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126.05205479452054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126.05205479452054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126.05205479452054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126.05205479452054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126.05205479452054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126.05205479452054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126.05205479452054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126.05205479452054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126.05205479452054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126.05205479452054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126.05205479452054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126.05205479452054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126.05205479452054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126.05205479452054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126.05205479452054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126.05205479452054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126.05205479452054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126.05205479452054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126.05205479452054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126.05205479452054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126.05205479452054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126.05205479452054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126.05205479452054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126.05205479452054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126.05205479452054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126.05205479452054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126.05205479452054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126.05205479452054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126.05205479452054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126.05205479452054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126.05205479452054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126.05205479452054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126.05205479452054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126.05205479452054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126.05205479452054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126.05205479452054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126.05205479452054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126.05205479452054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126.05205479452054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126.05205479452054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126.05205479452054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126.05205479452054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126.05205479452054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126.05205479452054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126.05205479452054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126.05205479452054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126.05205479452054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126.05205479452054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126.05205479452054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126.05205479452054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126.05205479452054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126.05205479452054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126.05205479452054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126.05205479452054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126.05205479452054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126.05205479452054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126.05205479452054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126.05205479452054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126.05205479452054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126.05205479452054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126.05205479452054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126.05205479452054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126.05205479452054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126.05205479452054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126.05205479452054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126.05205479452054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126.05205479452054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126.05205479452054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126.05205479452054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126.05205479452054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126.05205479452054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126.05205479452054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126.05205479452054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126.05205479452054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126.05205479452054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126.05205479452054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126.05205479452054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126.05205479452054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126.05205479452054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126.05205479452054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126.05205479452054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126.05205479452054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126.05205479452054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126.05205479452054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126.05205479452054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126.05205479452054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126.05205479452054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126.05205479452054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126.05205479452054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126.05205479452054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126.05205479452054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126.05205479452054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126.05205479452054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126.05205479452054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126.05205479452054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126.05205479452054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126.05205479452054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126.05205479452054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126.05205479452054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126.05205479452054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126.05205479452054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126.05205479452054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126.05205479452054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126.05205479452054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126.05205479452054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126.05205479452054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126.05205479452054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126.05205479452054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126.05205479452054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126.05205479452054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126.05205479452054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126.05205479452054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126.05205479452054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126.05205479452054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126.05205479452054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126.05205479452054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126.05205479452054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126.05205479452054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126.05205479452054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126.05205479452054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126.05205479452054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126.05205479452054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126.05205479452054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126.05205479452054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126.05205479452054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126.05205479452054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126.05205479452054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126.05205479452054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126.05205479452054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126.05205479452054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126.05205479452054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126.05205479452054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126.05205479452054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126.05205479452054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126.05205479452054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126.05205479452054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126.05205479452054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126.05205479452054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126.05205479452054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126.05205479452054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126.05205479452054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126.05205479452054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126.05205479452054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126.05205479452054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126.05205479452054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126.05205479452054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126.05205479452054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126.05205479452054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126.05205479452054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126.05205479452054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126.05205479452054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126.05205479452054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126.05205479452054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126.05205479452054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126.05205479452054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126.05205479452054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126.05205479452054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126.05205479452054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126.05205479452054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126.05205479452054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126.05205479452054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126.05205479452054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126.05205479452054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126.05205479452054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126.05205479452054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126.05205479452054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126.05205479452054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126.05205479452054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126.05205479452054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126.05205479452054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126.05205479452054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126.05205479452054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126.05205479452054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126.05205479452054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126.05205479452054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126.05205479452054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126.05205479452054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126.05205479452054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126.05205479452054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126.05205479452054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126.05205479452054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126.05205479452054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126.05205479452054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126.05205479452054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126.05205479452054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126.05205479452054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126.05205479452054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126.05205479452054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126.05205479452054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126.05205479452054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126.05205479452054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126.05205479452054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126.05205479452054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126.05205479452054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126.05205479452054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126.05205479452054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126.05205479452054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126.05205479452054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126.05205479452054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126.05205479452054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126.05205479452054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126.05205479452054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126.05205479452054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126.05205479452054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126.05205479452054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126.05205479452054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126.05205479452054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126.05205479452054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126.05205479452054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126.05205479452054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126.05205479452054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126.05205479452054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126.05205479452054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126.05205479452054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126.05205479452054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126.05205479452054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126.05205479452054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126.05205479452054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126.05205479452054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126.05205479452054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126.05205479452054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126.05205479452054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126.05205479452054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126.05205479452054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126.05205479452054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126.05205479452054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126.05205479452054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126.05205479452054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126.05205479452054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126.05205479452054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126.05205479452054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126.05205479452054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126.05205479452054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126.05205479452054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126.05205479452054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126.05205479452054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126.05205479452054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126.05205479452054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126.05205479452054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126.05205479452054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126.05205479452054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126.05205479452054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126.05205479452054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126.05205479452054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126.05205479452054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126.05205479452054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126.05205479452054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126.05205479452054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126.05205479452054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126.05205479452054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126.05205479452054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126.05205479452054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126.05205479452054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126.05205479452054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126.05205479452054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126.05205479452054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126.05205479452054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126.05205479452054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126.05205479452054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126.05205479452054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126.05205479452054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126.05205479452054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126.05205479452054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126.05205479452054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126.05205479452054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126.05205479452054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126.05205479452054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126.05205479452054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126.05205479452054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126.05205479452054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126.05205479452054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126.05205479452054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126.05205479452054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126.05205479452054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126.05205479452054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126.05205479452054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126.05205479452054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126.05205479452054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126.05205479452054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126.05205479452054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126.05205479452054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126.05205479452054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126.05205479452054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126.05205479452054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126.05205479452054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126.05205479452054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126.05205479452054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126.05205479452054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126.05205479452054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126.05205479452054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126.05205479452054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126.05205479452054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126.05205479452054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126.05205479452054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126.05205479452054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126.05205479452054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126.05205479452054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126.05205479452054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126.05205479452054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126.05205479452054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126.05205479452054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126.05205479452054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126.05205479452054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126.05205479452054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126.05205479452054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126.05205479452054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126.05205479452054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126.05205479452054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126.05205479452054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126.05205479452054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126.05205479452054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126.05205479452054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126.05205479452054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126.05205479452054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126.05205479452054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126.05205479452054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126.05205479452054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126.05205479452054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126.05205479452054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126.05205479452054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126.05205479452054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126.05205479452054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126.05205479452054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126.05205479452054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126.05205479452054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126.05205479452054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126.05205479452054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126.05205479452054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126.05205479452054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126.05205479452054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126.05205479452054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126.05205479452054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126.05205479452054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126.05205479452054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126.05205479452054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126.05205479452054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126.05205479452054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126.05205479452054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126.05205479452054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126.05205479452054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126.05205479452054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126.05205479452054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126.05205479452054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126.05205479452054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126.05205479452054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126.05205479452054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126.05205479452054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126.05205479452054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126.05205479452054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126.05205479452054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126.05205479452054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126.05205479452054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126.05205479452054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126.05205479452054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126.05205479452054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126.05205479452054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126.05205479452054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126.05205479452054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126.05205479452054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126.05205479452054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126.05205479452054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126.05205479452054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126.05205479452054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126.05205479452054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126.05205479452054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126.05205479452054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126.05205479452054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126.05205479452054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126.05205479452054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126.05205479452054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126.05205479452054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126.05205479452054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126.05205479452054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126.05205479452054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126.05205479452054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126.05205479452054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126.05205479452054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126.05205479452054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126.05205479452054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126.05205479452054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126.05205479452054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126.05205479452054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126.05205479452054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126.05205479452054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126.05205479452054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126.05205479452054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126.05205479452054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126.05205479452054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126.05205479452054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126.05205479452054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126.05205479452054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126.05205479452054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126.05205479452054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126.05205479452054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126.05205479452054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126.05205479452054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126.05205479452054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126.05205479452054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126.05205479452054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126.05205479452054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126.05205479452054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126.05205479452054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126.05205479452054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126.05205479452054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126.05205479452054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126.05205479452054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126.05205479452054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126.05205479452054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126.05205479452054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126.05205479452054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126.05205479452054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126.05205479452054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126.05205479452054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126.05205479452054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126.05205479452054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126.05205479452054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126.05205479452054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126.05205479452054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126.05205479452054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126.05205479452054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126.05205479452054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126.05205479452054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126.05205479452054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126.05205479452054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126.05205479452054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126.05205479452054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126.05205479452054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126.05205479452054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126.05205479452054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126.05205479452054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126.05205479452054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126.05205479452054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126.05205479452054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126.05205479452054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126.05205479452054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126.05205479452054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126.05205479452054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126.05205479452054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126.05205479452054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126.05205479452054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126.05205479452054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126.05205479452054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126.05205479452054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126.05205479452054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126.05205479452054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126.05205479452054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126.05205479452054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126.05205479452054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126.05205479452054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126.05205479452054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126.05205479452054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126.05205479452054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126.05205479452054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126.05205479452054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126.05205479452054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126.05205479452054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126.05205479452054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126.05205479452054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126.05205479452054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126.05205479452054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126.05205479452054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126.05205479452054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126.05205479452054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126.05205479452054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126.05205479452054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126.05205479452054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126.05205479452054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126.05205479452054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126.05205479452054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126.05205479452054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126.05205479452054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126.05205479452054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126.05205479452054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126.05205479452054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126.05205479452054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126.05205479452054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126.05205479452054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126.05205479452054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126.05205479452054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126.05205479452054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126.05205479452054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126.05205479452054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126.05205479452054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126.05205479452054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126.05205479452054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126.05205479452054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126.05205479452054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126.05205479452054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126.05205479452054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126.05205479452054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126.05205479452054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126.05205479452054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126.05205479452054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126.05205479452054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126.05205479452054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126.05205479452054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126.05205479452054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126.05205479452054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126.05205479452054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126.05205479452054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126.05205479452054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126.05205479452054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126.05205479452054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126.05205479452054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126.05205479452054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126.05205479452054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126.05205479452054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126.05205479452054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126.05205479452054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126.05205479452054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126.05205479452054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126.05205479452054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126.05205479452054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126.05205479452054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126.05205479452054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126.05205479452054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126.05205479452054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126.05205479452054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126.05205479452054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126.05205479452054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126.05205479452054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126.05205479452054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126.05205479452054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126.05205479452054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126.05205479452054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126.05205479452054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126.05205479452054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126.05205479452054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126.05205479452054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126.05205479452054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126.05205479452054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126.05205479452054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126.05205479452054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126.05205479452054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126.05205479452054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126.05205479452054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126.05205479452054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126.05205479452054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126.05205479452054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126.05205479452054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126.05205479452054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126.05205479452054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126.05205479452054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126.05205479452054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126.05205479452054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126.05205479452054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126.05205479452054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126.05205479452054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126.05205479452054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126.05205479452054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126.05205479452054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126.05205479452054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126.05205479452054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126.05205479452054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126.05205479452054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126.05205479452054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126.05205479452054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126.05205479452054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126.05205479452054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126.05205479452054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126.05205479452054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126.05205479452054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126.05205479452054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126.05205479452054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126.05205479452054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126.05205479452054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126.05205479452054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126.05205479452054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126.05205479452054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126.05205479452054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126.05205479452054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126.05205479452054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126.05205479452054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126.05205479452054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126.05205479452054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126.05205479452054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126.05205479452054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126.05205479452054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126.05205479452054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126.05205479452054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126.05205479452054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126.05205479452054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126.05205479452054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126.05205479452054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126.05205479452054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126.05205479452054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126.05205479452054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126.05205479452054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126.05205479452054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126.05205479452054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126.05205479452054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126.05205479452054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126.05205479452054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126.05205479452054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126.05205479452054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126.05205479452054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126.05205479452054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126.05205479452054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126.05205479452054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126.05205479452054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126.05205479452054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126.05205479452054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126.05205479452054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126.05205479452054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126.05205479452054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126.05205479452054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126.05205479452054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126.05205479452054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126.05205479452054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126.05205479452054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126.05205479452054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126.05205479452054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126.05205479452054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126.05205479452054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126.05205479452054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126.05205479452054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126.05205479452054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126.05205479452054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126.05205479452054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126.05205479452054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126.05205479452054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126.05205479452054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126.05205479452054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126.05205479452054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126.05205479452054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126.05205479452054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126.05205479452054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126.05205479452054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126.05205479452054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126.05205479452054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126.05205479452054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126.05205479452054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126.05205479452054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126.05205479452054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126.05205479452054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126.05205479452054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126.05205479452054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126.05205479452054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126.05205479452054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126.05205479452054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126.05205479452054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126.05205479452054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126.05205479452054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126.05205479452054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126.05205479452054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126.05205479452054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126.05205479452054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126.05205479452054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126.05205479452054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126.05205479452054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126.05205479452054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126.05205479452054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126.05205479452054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126.05205479452054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126.05205479452054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126.05205479452054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126.05205479452054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126.05205479452054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126.05205479452054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126.05205479452054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126.05205479452054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126.05205479452054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126.05205479452054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126.05205479452054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126.05205479452054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126.05205479452054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126.05205479452054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126.05205479452054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126.05205479452054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126.05205479452054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126.05205479452054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126.05205479452054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126.05205479452054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126.05205479452054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126.05205479452054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126.05205479452054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126.05205479452054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126.05205479452054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126.05205479452054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126.05205479452054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126.05205479452054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126.05205479452054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126.05205479452054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126.05205479452054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126.05205479452054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126.05205479452054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126.05205479452054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126.05205479452054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126.05205479452054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126.05205479452054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126.05205479452054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126.05205479452054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126.05205479452054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126.05205479452054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126.05205479452054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126.05205479452054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126.05205479452054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126.05205479452054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126.05205479452054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126.05205479452054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126.05205479452054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126.05205479452054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126.05205479452054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126.05205479452054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126.05205479452054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126.05205479452054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126.05205479452054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126.05205479452054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126.05205479452054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126.05205479452054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126.05205479452054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126.05205479452054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126.05205479452054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126.05205479452054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126.05205479452054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126.05205479452054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126.05205479452054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126.05205479452054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126.05205479452054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126.05205479452054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126.05205479452054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126.05205479452054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126.05205479452054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126.05205479452054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126.05205479452054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126.05205479452054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126.05205479452054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126.05205479452054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126.05205479452054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126.05205479452054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126.05205479452054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126.05205479452054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126.05205479452054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126.05205479452054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126.05205479452054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126.05205479452054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126.05205479452054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126.05205479452054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126.05205479452054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126.05205479452054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126.05205479452054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126.05205479452054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126.05205479452054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126.05205479452054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126.05205479452054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126.05205479452054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126.05205479452054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126.05205479452054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126.05205479452054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126.05205479452054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126.05205479452054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126.05205479452054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126.05205479452054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126.05205479452054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126.05205479452054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126.05205479452054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126.05205479452054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126.05205479452054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126.05205479452054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126.05205479452054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126.05205479452054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126.05205479452054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126.05205479452054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126.05205479452054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126.05205479452054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126.05205479452054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126.05205479452054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126.05205479452054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126.05205479452054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126.05205479452054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126.05205479452054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126.05205479452054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126.05205479452054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126.05205479452054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126.05205479452054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126.05205479452054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126.05205479452054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126.05205479452054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126.05205479452054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126.05205479452054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126.05205479452054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126.05205479452054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126.05205479452054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126.05205479452054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126.05205479452054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126.05205479452054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126.05205479452054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126.05205479452054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126.05205479452054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126.05205479452054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126.05205479452054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126.05205479452054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126.05205479452054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126.05205479452054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126.05205479452054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126.05205479452054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126.05205479452054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126.05205479452054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126.05205479452054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126.05205479452054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126.05205479452054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126.05205479452054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126.05205479452054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126.05205479452054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126.05205479452054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126.05205479452054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126.05205479452054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126.05205479452054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126.05205479452054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126.05205479452054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126.05205479452054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126.05205479452054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126.05205479452054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126.05205479452054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126.05205479452054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126.05205479452054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126.05205479452054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126.05205479452054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126.05205479452054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126.05205479452054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126.05205479452054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126.05205479452054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126.05205479452054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126.05205479452054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126.05205479452054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126.05205479452054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126.05205479452054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126.05205479452054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126.05205479452054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126.05205479452054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126.05205479452054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126.05205479452054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126.05205479452054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126.05205479452054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126.05205479452054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126.05205479452054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126.05205479452054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126.05205479452054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126.05205479452054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126.05205479452054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126.05205479452054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126.05205479452054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126.05205479452054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126.05205479452054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126.05205479452054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126.05205479452054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126.05205479452054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126.05205479452054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126.05205479452054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126.05205479452054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126.05205479452054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126.05205479452054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126.05205479452054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126.05205479452054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126.05205479452054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126.05205479452054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126.05205479452054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126.05205479452054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126.05205479452054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126.05205479452054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126.05205479452054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126.05205479452054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126.05205479452054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126.05205479452054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126.05205479452054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126.05205479452054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126.05205479452054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126.05205479452054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126.05205479452054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126.05205479452054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126.05205479452054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126.05205479452054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126.05205479452054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126.05205479452054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126.05205479452054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126.05205479452054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126.05205479452054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126.05205479452054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126.05205479452054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126.05205479452054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126.05205479452054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126.05205479452054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126.05205479452054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126.05205479452054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126.05205479452054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126.05205479452054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126.05205479452054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126.05205479452054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126.05205479452054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126.05205479452054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126.05205479452054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126.05205479452054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126.05205479452054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126.05205479452054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126.05205479452054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126.05205479452054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126.05205479452054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126.05205479452054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126.05205479452054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126.05205479452054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126.05205479452054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126.05205479452054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126.05205479452054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126.05205479452054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126.05205479452054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126.05205479452054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126.05205479452054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126.05205479452054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126.05205479452054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126.05205479452054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126.05205479452054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126.05205479452054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126.05205479452054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126.05205479452054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126.05205479452054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126.05205479452054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126.05205479452054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126.05205479452054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126.05205479452054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126.05205479452054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126.05205479452054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126.05205479452054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126.05205479452054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126.05205479452054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126.05205479452054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126.05205479452054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126.05205479452054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126.05205479452054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126.05205479452054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126.05205479452054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126.05205479452054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126.05205479452054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126.05205479452054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126.05205479452054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126.05205479452054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126.05205479452054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126.05205479452054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126.05205479452054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126.05205479452054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126.05205479452054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126.05205479452054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126.05205479452054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126.05205479452054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126.05205479452054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126.05205479452054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126.05205479452054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126.05205479452054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126.05205479452054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126.05205479452054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126.05205479452054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126.05205479452054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126.05205479452054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126.05205479452054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126.05205479452054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126.05205479452054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126.05205479452054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126.05205479452054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126.05205479452054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126.05205479452054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126.05205479452054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126.05205479452054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126.05205479452054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126.05205479452054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126.05205479452054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126.05205479452054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126.05205479452054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126.05205479452054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126.05205479452054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126.05205479452054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126.05205479452054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126.05205479452054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126.05205479452054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126.05205479452054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126.05205479452054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126.05205479452054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126.05205479452054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126.05205479452054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126.05205479452054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126.05205479452054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126.05205479452054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126.05205479452054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126.05205479452054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126.05205479452054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126.05205479452054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126.05205479452054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126.05205479452054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126.05205479452054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126.05205479452054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126.05205479452054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126.05205479452054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126.05205479452054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126.05205479452054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126.05205479452054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126.05205479452054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126.05205479452054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126.05205479452054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126.05205479452054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126.05205479452054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126.05205479452054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126.05205479452054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126.05205479452054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126.05205479452054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126.05205479452054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126.05205479452054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126.05205479452054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126.05205479452054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126.05205479452054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126.05205479452054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126.05205479452054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126.05205479452054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126.05205479452054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126.05205479452054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126.05205479452054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126.05205479452054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126.05205479452054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126.05205479452054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126.05205479452054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126.05205479452054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126.05205479452054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126.05205479452054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126.05205479452054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126.05205479452054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126.05205479452054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126.05205479452054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126.05205479452054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126.05205479452054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126.05205479452054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126.05205479452054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126.05205479452054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126.05205479452054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126.05205479452054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126.05205479452054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126.05205479452054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126.05205479452054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126.05205479452054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126.05205479452054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126.05205479452054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126.05205479452054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126.05205479452054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126.05205479452054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126.05205479452054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126.05205479452054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126.05205479452054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126.05205479452054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126.05205479452054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126.05205479452054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126.05205479452054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126.05205479452054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126.05205479452054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126.05205479452054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126.05205479452054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126.05205479452054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126.05205479452054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126.05205479452054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126.05205479452054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126.05205479452054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126.05205479452054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126.05205479452054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126.05205479452054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126.05205479452054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126.05205479452054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126.05205479452054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126.05205479452054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126.05205479452054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126.05205479452054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126.05205479452054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126.05205479452054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126.05205479452054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126.05205479452054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126.05205479452054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126.05205479452054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126.05205479452054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126.05205479452054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126.05205479452054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126.05205479452054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126.05205479452054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126.05205479452054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126.05205479452054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126.05205479452054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126.05205479452054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126.05205479452054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126.05205479452054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126.05205479452054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126.05205479452054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126.05205479452054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126.05205479452054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126.05205479452054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126.05205479452054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126.05205479452054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126.05205479452054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126.05205479452054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126.05205479452054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126.05205479452054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126.05205479452054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126.05205479452054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126.05205479452054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126.05205479452054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126.05205479452054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126.05205479452054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126.05205479452054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126.05205479452054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126.05205479452054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126.05205479452054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126.05205479452054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126.05205479452054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126.05205479452054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126.05205479452054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126.05205479452054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126.05205479452054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126.05205479452054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126.05205479452054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126.05205479452054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126.05205479452054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126.05205479452054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126.05205479452054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126.05205479452054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126.05205479452054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126.05205479452054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126.05205479452054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126.05205479452054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126.05205479452054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126.05205479452054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126.05205479452054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126.05205479452054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126.05205479452054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126.05205479452054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126.05205479452054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126.05205479452054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126.05205479452054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126.05205479452054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126.05205479452054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126.05205479452054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126.05205479452054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126.05205479452054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126.05205479452054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126.05205479452054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126.05205479452054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126.05205479452054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126.05205479452054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126.05205479452054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126.05205479452054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126.05205479452054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126.05205479452054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126.05205479452054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126.05205479452054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126.05205479452054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126.05205479452054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126.05205479452054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126.05205479452054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126.05205479452054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126.05205479452054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126.05205479452054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126.05205479452054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126.05205479452054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126.05205479452054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126.05205479452054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126.05205479452054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126.05205479452054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126.05205479452054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126.05205479452054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126.05205479452054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126.05205479452054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126.05205479452054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126.05205479452054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126.05205479452054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126.05205479452054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126.05205479452054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126.05205479452054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126.05205479452054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126.05205479452054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126.05205479452054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126.05205479452054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126.05205479452054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126.05205479452054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126.05205479452054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126.05205479452054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126.05205479452054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126.05205479452054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126.05205479452054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126.05205479452054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126.05205479452054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126.05205479452054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126.05205479452054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126.05205479452054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126.05205479452054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126.05205479452054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126.05205479452054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126.05205479452054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126.05205479452054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126.05205479452054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126.05205479452054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126.05205479452054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126.05205479452054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126.05205479452054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126.05205479452054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126.05205479452054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126.05205479452054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126.05205479452054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126.05205479452054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126.05205479452054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126.05205479452054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126.05205479452054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126.05205479452054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126.05205479452054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126.05205479452054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126.05205479452054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126.05205479452054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126.05205479452054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126.05205479452054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126.05205479452054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126.05205479452054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126.05205479452054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126.05205479452054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126.05205479452054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126.05205479452054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126.05205479452054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126.05205479452054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126.05205479452054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126.05205479452054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126.05205479452054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126.05205479452054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126.05205479452054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126.05205479452054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126.05205479452054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126.05205479452054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126.05205479452054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126.05205479452054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126.05205479452054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126.05205479452054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126.05205479452054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126.05205479452054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126.05205479452054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126.05205479452054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126.05205479452054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126.05205479452054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126.05205479452054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126.05205479452054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126.05205479452054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126.05205479452054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126.05205479452054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126.05205479452054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126.05205479452054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126.05205479452054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126.05205479452054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126.05205479452054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126.05205479452054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126.05205479452054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126.05205479452054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126.05205479452054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126.05205479452054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126.05205479452054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126.05205479452054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126.05205479452054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126.05205479452054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126.05205479452054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126.05205479452054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126.05205479452054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126.05205479452054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126.05205479452054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126.05205479452054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126.05205479452054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126.05205479452054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126.05205479452054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126.05205479452054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126.05205479452054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126.05205479452054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126.05205479452054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126.05205479452054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126.05205479452054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126.05205479452054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126.05205479452054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126.05205479452054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126.05205479452054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126.05205479452054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126.05205479452054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126.05205479452054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126.05205479452054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126.05205479452054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126.05205479452054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126.05205479452054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126.05205479452054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126.05205479452054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126.05205479452054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126.05205479452054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126.05205479452054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126.05205479452054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126.05205479452054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126.05205479452054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126.05205479452054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126.05205479452054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126.05205479452054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126.05205479452054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126.05205479452054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126.05205479452054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126.05205479452054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126.05205479452054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126.05205479452054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126.05205479452054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126.05205479452054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126.05205479452054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126.05205479452054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126.05205479452054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126.05205479452054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126.05205479452054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126.05205479452054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126.05205479452054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126.05205479452054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126.05205479452054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126.05205479452054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126.05205479452054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126.05205479452054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126.05205479452054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126.05205479452054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126.05205479452054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126.05205479452054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126.05205479452054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126.05205479452054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126.05205479452054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126.05205479452054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126.05205479452054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126.05205479452054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126.05205479452054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126.05205479452054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126.05205479452054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126.05205479452054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126.05205479452054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126.05205479452054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126.05205479452054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126.05205479452054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126.05205479452054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126.05205479452054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126.05205479452054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126.05205479452054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126.05205479452054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126.05205479452054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126.05205479452054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126.05205479452054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126.05205479452054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126.05205479452054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126.05205479452054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126.05205479452054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126.05205479452054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126.05205479452054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126.05205479452054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126.05205479452054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126.05205479452054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126.05205479452054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126.05205479452054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126.05205479452054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126.05205479452054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126.05205479452054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126.05205479452054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126.05205479452054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126.05205479452054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126.05205479452054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126.05205479452054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126.05205479452054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126.05205479452054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126.05205479452054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126.05205479452054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126.05205479452054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126.05205479452054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126.05205479452054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126.05205479452054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126.05205479452054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126.05205479452054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126.05205479452054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126.05205479452054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126.05205479452054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126.05205479452054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126.05205479452054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126.05205479452054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126.05205479452054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126.05205479452054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126.05205479452054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126.05205479452054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126.05205479452054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126.05205479452054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126.05205479452054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126.05205479452054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126.05205479452054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126.05205479452054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126.05205479452054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126.05205479452054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126.05205479452054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126.05205479452054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126.05205479452054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126.05205479452054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126.05205479452054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126.05205479452054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126.05205479452054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126.05205479452054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126.05205479452054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126.05205479452054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126.05205479452054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126.05205479452054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126.05205479452054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126.05205479452054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126.05205479452054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126.05205479452054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126.05205479452054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126.05205479452054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126.05205479452054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126.05205479452054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126.05205479452054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126.05205479452054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126.05205479452054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126.05205479452054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126.05205479452054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126.05205479452054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126.05205479452054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126.05205479452054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126.05205479452054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126.05205479452054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126.05205479452054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126.05205479452054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126.05205479452054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126.05205479452054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126.05205479452054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126.05205479452054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126.05205479452054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126.05205479452054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126.05205479452054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126.05205479452054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126.05205479452054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126.05205479452054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126.05205479452054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126.05205479452054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126.05205479452054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126.05205479452054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126.05205479452054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126.05205479452054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126.05205479452054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126.05205479452054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126.05205479452054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126.05205479452054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126.05205479452054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126.05205479452054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126.05205479452054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126.05205479452054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126.05205479452054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126.05205479452054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126.05205479452054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126.05205479452054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126.05205479452054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126.05205479452054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126.05205479452054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126.05205479452054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126.05205479452054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126.05205479452054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126.05205479452054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126.05205479452054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126.05205479452054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126.05205479452054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126.05205479452054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126.05205479452054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126.05205479452054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126.05205479452054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126.05205479452054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126.05205479452054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126.05205479452054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126.05205479452054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126.05205479452054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126.05205479452054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126.05205479452054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126.05205479452054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126.05205479452054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126.05205479452054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126.05205479452054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126.05205479452054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126.05205479452054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126.05205479452054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126.05205479452054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126.05205479452054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126.05205479452054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126.05205479452054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126.05205479452054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126.05205479452054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126.05205479452054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126.05205479452054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126.05205479452054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126.05205479452054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126.05205479452054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126.05205479452054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126.05205479452054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126.05205479452054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126.05205479452054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126.05205479452054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126.05205479452054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126.05205479452054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126.05205479452054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126.05205479452054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126.05205479452054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126.05205479452054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126.05205479452054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126.05205479452054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126.05205479452054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126.05205479452054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126.05205479452054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126.05205479452054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126.05205479452054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126.05205479452054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126.05205479452054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126.05205479452054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126.05205479452054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126.05205479452054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126.05205479452054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126.05205479452054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126.05205479452054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126.05205479452054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126.05205479452054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126.05205479452054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126.05205479452054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126.05205479452054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126.05205479452054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126.05205479452054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126.05205479452054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126.05205479452054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126.05205479452054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126.05205479452054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126.05205479452054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126.05205479452054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126.05205479452054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126.05205479452054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126.05205479452054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126.05205479452054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126.05205479452054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126.05205479452054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126.05205479452054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126.05205479452054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126.05205479452054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126.05205479452054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126.05205479452054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126.05205479452054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126.05205479452054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126.05205479452054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126.05205479452054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126.05205479452054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126.05205479452054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126.05205479452054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126.05205479452054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126.05205479452054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126.05205479452054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126.05205479452054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126.05205479452054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126.05205479452054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126.05205479452054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126.05205479452054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126.05205479452054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126.05205479452054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126.05205479452054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126.05205479452054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126.05205479452054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126.05205479452054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126.05205479452054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126.05205479452054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126.05205479452054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126.05205479452054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126.05205479452054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126.05205479452054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126.05205479452054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126.05205479452054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126.05205479452054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126.05205479452054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126.05205479452054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126.05205479452054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126.05205479452054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126.05205479452054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126.05205479452054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126.05205479452054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126.05205479452054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126.05205479452054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126.05205479452054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126.05205479452054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126.05205479452054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126.05205479452054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126.05205479452054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126.05205479452054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126.05205479452054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126.05205479452054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126.05205479452054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126.05205479452054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126.05205479452054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126.05205479452054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126.05205479452054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126.05205479452054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126.05205479452054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126.05205479452054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126.05205479452054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126.05205479452054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126.05205479452054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126.05205479452054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126.05205479452054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126.05205479452054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126.05205479452054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126.05205479452054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126.05205479452054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126.05205479452054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126.05205479452054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126.05205479452054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126.05205479452054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126.05205479452054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126.05205479452054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126.05205479452054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126.05205479452054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126.05205479452054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126.05205479452054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126.05205479452054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126.05205479452054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126.05205479452054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126.05205479452054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126.05205479452054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126.05205479452054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126.05205479452054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126.05205479452054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126.05205479452054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126.05205479452054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126.05205479452054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126.05205479452054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126.05205479452054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126.05205479452054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126.05205479452054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126.05205479452054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126.05205479452054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126.05205479452054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126.05205479452054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126.05205479452054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126.05205479452054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126.05205479452054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126.05205479452054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126.05205479452054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126.05205479452054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126.05205479452054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126.05205479452054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126.05205479452054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126.05205479452054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126.05205479452054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126.05205479452054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126.05205479452054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126.05205479452054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126.05205479452054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126.05205479452054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126.05205479452054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126.05205479452054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126.05205479452054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126.05205479452054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126.05205479452054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126.05205479452054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126.05205479452054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126.05205479452054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126.05205479452054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126.05205479452054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126.05205479452054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126.05205479452054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126.05205479452054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126.05205479452054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126.05205479452054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126.05205479452054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126.05205479452054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126.05205479452054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126.05205479452054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126.05205479452054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126.05205479452054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126.05205479452054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126.05205479452054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126.05205479452054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126.05205479452054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126.05205479452054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126.05205479452054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126.05205479452054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126.05205479452054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126.05205479452054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126.05205479452054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126.05205479452054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126.05205479452054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126.05205479452054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126.05205479452054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126.05205479452054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126.05205479452054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126.05205479452054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126.05205479452054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126.05205479452054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126.05205479452054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126.05205479452054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126.05205479452054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126.05205479452054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126.05205479452054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126.05205479452054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126.05205479452054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126.05205479452054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126.05205479452054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126.05205479452054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126.05205479452054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126.05205479452054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126.05205479452054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126.05205479452054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126.05205479452054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126.05205479452054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126.05205479452054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126.05205479452054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126.05205479452054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126.05205479452054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126.05205479452054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126.05205479452054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126.05205479452054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126.05205479452054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126.05205479452054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126.05205479452054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126.05205479452054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126.05205479452054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126.05205479452054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126.05205479452054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126.05205479452054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126.05205479452054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126.05205479452054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126.05205479452054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126.05205479452054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126.05205479452054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126.05205479452054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126.05205479452054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126.05205479452054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126.05205479452054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126.05205479452054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126.05205479452054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126.05205479452054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126.05205479452054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126.05205479452054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126.05205479452054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126.05205479452054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126.05205479452054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126.05205479452054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126.05205479452054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126.05205479452054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126.05205479452054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126.05205479452054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126.05205479452054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126.05205479452054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126.05205479452054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126.05205479452054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126.05205479452054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126.05205479452054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126.05205479452054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126.05205479452054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126.05205479452054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126.05205479452054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126.05205479452054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126.05205479452054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126.05205479452054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126.05205479452054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126.05205479452054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126.05205479452054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126.05205479452054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126.05205479452054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126.05205479452054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126.05205479452054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126.05205479452054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126.05205479452054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126.05205479452054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126.05205479452054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126.05205479452054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126.05205479452054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126.05205479452054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126.05205479452054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126.05205479452054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126.05205479452054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126.05205479452054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126.05205479452054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126.05205479452054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126.05205479452054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126.05205479452054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126.05205479452054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126.05205479452054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126.05205479452054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126.05205479452054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126.05205479452054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126.05205479452054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126.05205479452054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126.05205479452054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126.05205479452054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126.05205479452054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126.05205479452054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126.05205479452054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126.05205479452054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126.05205479452054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126.05205479452054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126.05205479452054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126.05205479452054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126.05205479452054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126.05205479452054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126.05205479452054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126.05205479452054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126.05205479452054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126.05205479452054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126.05205479452054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126.05205479452054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126.05205479452054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126.05205479452054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126.05205479452054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126.05205479452054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126.05205479452054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126.05205479452054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126.05205479452054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126.05205479452054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126.05205479452054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126.05205479452054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126.05205479452054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126.05205479452054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126.05205479452054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126.05205479452054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126.05205479452054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126.05205479452054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126.05205479452054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126.05205479452054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126.05205479452054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126.05205479452054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126.05205479452054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126.05205479452054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126.05205479452054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126.05205479452054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126.05205479452054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126.05205479452054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126.05205479452054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126.05205479452054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126.05205479452054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126.05205479452054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126.05205479452054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126.05205479452054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126.05205479452054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126.05205479452054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126.05205479452054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126.05205479452054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126.05205479452054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126.05205479452054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126.05205479452054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126.05205479452054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126.05205479452054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126.05205479452054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126.05205479452054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126.05205479452054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126.05205479452054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126.05205479452054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126.05205479452054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126.05205479452054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126.05205479452054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126.05205479452054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126.05205479452054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126.05205479452054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126.05205479452054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126.05205479452054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126.05205479452054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126.05205479452054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126.05205479452054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126.05205479452054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126.05205479452054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126.05205479452054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126.05205479452054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126.05205479452054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126.05205479452054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126.05205479452054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126.05205479452054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126.05205479452054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126.05205479452054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126.05205479452054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126.05205479452054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126.05205479452054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126.05205479452054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126.05205479452054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126.05205479452054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126.05205479452054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126.05205479452054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126.05205479452054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126.05205479452054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126.05205479452054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126.05205479452054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126.05205479452054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126.05205479452054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126.05205479452054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126.05205479452054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126.05205479452054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126.05205479452054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126.05205479452054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126.05205479452054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126.05205479452054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126.05205479452054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126.05205479452054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126.05205479452054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126.05205479452054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126.05205479452054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126.05205479452054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126.05205479452054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126.05205479452054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126.05205479452054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126.05205479452054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126.05205479452054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126.05205479452054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126.05205479452054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126.05205479452054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126.05205479452054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126.05205479452054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126.05205479452054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126.05205479452054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126.05205479452054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126.05205479452054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126.05205479452054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126.05205479452054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126.05205479452054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126.05205479452054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126.05205479452054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126.05205479452054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126.05205479452054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126.05205479452054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126.05205479452054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126.05205479452054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126.05205479452054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126.05205479452054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126.05205479452054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126.05205479452054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126.05205479452054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126.05205479452054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126.05205479452054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126.05205479452054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126.05205479452054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126.05205479452054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126.05205479452054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126.05205479452054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126.05205479452054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126.05205479452054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126.05205479452054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126.05205479452054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126.05205479452054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126.05205479452054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126.05205479452054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126.05205479452054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126.05205479452054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126.05205479452054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126.05205479452054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126.05205479452054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126.05205479452054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126.05205479452054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126.05205479452054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126.05205479452054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126.05205479452054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126.05205479452054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126.05205479452054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126.05205479452054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126.05205479452054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126.05205479452054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126.05205479452054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126.05205479452054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126.05205479452054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126.05205479452054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126.05205479452054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126.05205479452054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126.05205479452054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126.05205479452054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126.05205479452054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126.05205479452054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126.05205479452054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126.05205479452054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126.05205479452054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126.05205479452054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126.05205479452054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126.05205479452054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126.05205479452054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126.05205479452054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126.05205479452054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126.05205479452054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126.05205479452054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126.05205479452054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126.05205479452054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126.05205479452054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126.05205479452054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126.05205479452054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126.05205479452054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126.05205479452054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126.05205479452054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126.05205479452054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126.05205479452054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126.05205479452054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126.05205479452054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126.05205479452054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126.05205479452054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126.05205479452054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126.05205479452054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126.05205479452054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126.05205479452054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126.05205479452054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126.05205479452054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126.05205479452054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126.05205479452054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126.05205479452054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126.05205479452054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126.05205479452054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126.05205479452054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126.05205479452054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126.05205479452054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126.05205479452054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126.05205479452054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126.05205479452054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126.05205479452054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126.05205479452054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126.05205479452054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126.05205479452054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126.05205479452054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126.05205479452054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126.05205479452054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126.05205479452054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126.05205479452054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126.05205479452054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126.05205479452054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126.05205479452054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126.05205479452054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126.05205479452054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126.05205479452054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126.05205479452054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126.05205479452054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126.05205479452054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126.05205479452054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126.05205479452054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126.05205479452054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126.05205479452054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126.05205479452054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126.05205479452054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126.05205479452054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126.05205479452054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126.05205479452054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126.05205479452054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126.05205479452054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126.05205479452054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126.05205479452054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126.05205479452054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126.05205479452054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126.05205479452054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126.05205479452054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126.05205479452054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126.05205479452054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126.05205479452054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126.05205479452054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126.05205479452054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126.05205479452054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126.05205479452054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126.05205479452054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126.05205479452054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126.05205479452054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126.05205479452054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126.05205479452054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126.05205479452054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126.05205479452054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126.05205479452054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126.05205479452054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126.05205479452054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126.05205479452054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126.05205479452054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126.05205479452054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126.05205479452054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126.05205479452054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126.05205479452054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126.05205479452054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126.05205479452054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126.05205479452054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126.05205479452054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126.05205479452054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126.05205479452054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126.05205479452054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126.05205479452054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126.05205479452054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126.05205479452054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126.05205479452054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126.05205479452054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126.05205479452054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126.05205479452054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126.05205479452054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126.05205479452054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126.05205479452054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126.05205479452054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126.05205479452054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126.05205479452054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126.05205479452054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126.05205479452054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126.05205479452054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126.05205479452054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126.05205479452054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126.05205479452054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126.05205479452054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126.05205479452054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126.05205479452054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126.05205479452054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126.05205479452054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126.05205479452054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126.05205479452054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126.05205479452054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126.05205479452054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126.05205479452054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126.05205479452054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126.05205479452054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126.05205479452054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126.05205479452054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126.05205479452054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126.05205479452054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126.05205479452054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126.05205479452054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126.05205479452054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126.05205479452054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126.05205479452054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126.05205479452054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126.05205479452054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126.05205479452054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126.05205479452054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126.05205479452054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126.05205479452054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126.05205479452054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126.05205479452054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126.05205479452054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126.05205479452054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126.05205479452054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126.05205479452054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126.05205479452054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126.05205479452054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126.05205479452054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126.05205479452054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126.05205479452054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126.05205479452054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126.05205479452054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126.05205479452054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126.05205479452054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126.05205479452054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126.05205479452054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126.05205479452054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126.05205479452054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126.05205479452054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126.05205479452054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126.05205479452054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126.05205479452054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126.05205479452054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126.05205479452054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126.05205479452054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126.05205479452054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126.05205479452054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126.05205479452054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126.05205479452054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126.05205479452054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126.05205479452054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126.05205479452054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126.05205479452054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126.05205479452054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126.05205479452054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126.05205479452054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126.05205479452054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126.05205479452054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126.05205479452054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126.05205479452054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126.05205479452054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126.05205479452054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126.05205479452054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126.05205479452054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126.05205479452054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126.05205479452054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126.05205479452054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126.05205479452054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126.05205479452054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126.05205479452054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126.05205479452054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126.05205479452054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126.05205479452054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126.05205479452054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126.05205479452054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126.05205479452054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126.05205479452054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126.05205479452054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126.05205479452054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126.05205479452054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126.05205479452054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126.05205479452054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126.05205479452054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126.05205479452054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126.05205479452054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126.05205479452054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126.05205479452054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126.05205479452054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126.05205479452054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126.05205479452054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126.05205479452054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126.05205479452054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126.05205479452054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126.05205479452054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126.05205479452054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126.05205479452054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126.05205479452054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126.05205479452054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126.05205479452054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126.05205479452054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126.05205479452054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126.05205479452054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126.05205479452054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126.05205479452054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126.05205479452054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126.05205479452054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126.05205479452054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126.05205479452054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126.05205479452054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126.05205479452054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126.05205479452054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126.05205479452054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126.05205479452054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126.05205479452054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126.05205479452054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126.05205479452054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126.05205479452054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126.05205479452054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126.05205479452054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126.05205479452054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126.05205479452054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126.05205479452054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126.05205479452054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126.05205479452054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126.05205479452054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126.05205479452054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126.05205479452054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126.05205479452054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126.05205479452054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126.05205479452054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126.05205479452054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126.05205479452054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126.05205479452054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126.05205479452054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126.05205479452054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126.05205479452054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126.05205479452054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126.05205479452054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126.05205479452054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126.05205479452054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126.05205479452054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126.05205479452054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126.05205479452054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126.05205479452054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126.05205479452054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126.05205479452054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126.05205479452054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126.05205479452054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126.05205479452054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126.05205479452054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126.05205479452054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126.05205479452054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126.05205479452054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126.05205479452054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126.05205479452054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126.05205479452054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126.05205479452054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126.05205479452054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126.05205479452054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126.05205479452054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126.05205479452054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126.05205479452054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126.05205479452054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126.05205479452054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126.05205479452054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126.05205479452054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126.05205479452054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126.05205479452054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126.05205479452054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126.05205479452054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126.05205479452054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126.05205479452054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126.05205479452054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126.05205479452054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126.05205479452054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126.05205479452054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126.05205479452054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126.05205479452054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126.05205479452054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126.05205479452054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126.05205479452054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126.05205479452054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126.05205479452054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126.05205479452054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126.05205479452054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126.05205479452054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126.05205479452054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126.05205479452054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126.05205479452054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126.05205479452054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126.05205479452054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126.05205479452054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126.05205479452054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126.05205479452054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126.05205479452054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126.05205479452054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126.05205479452054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126.05205479452054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126.05205479452054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126.05205479452054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126.05205479452054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126.05205479452054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126.05205479452054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126.05205479452054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126.05205479452054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126.05205479452054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126.05205479452054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126.05205479452054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126.05205479452054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126.05205479452054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126.05205479452054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126.05205479452054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126.05205479452054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126.05205479452054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126.05205479452054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126.05205479452054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126.05205479452054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126.05205479452054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126.05205479452054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126.05205479452054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126.05205479452054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126.05205479452054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126.05205479452054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126.05205479452054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126.05205479452054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126.05205479452054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126.05205479452054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126.05205479452054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126.05205479452054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126.05205479452054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126.05205479452054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126.05205479452054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126.05205479452054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126.05205479452054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126.05205479452054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126.05205479452054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126.05205479452054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126.05205479452054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126.05205479452054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126.05205479452054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126.05205479452054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126.05205479452054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126.05205479452054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126.05205479452054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126.05205479452054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126.05205479452054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126.05205479452054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126.05205479452054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126.05205479452054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126.05205479452054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126.05205479452054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126.05205479452054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126.05205479452054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126.05205479452054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126.05205479452054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126.05205479452054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126.05205479452054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126.05205479452054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126.05205479452054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126.05205479452054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126.05205479452054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126.05205479452054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126.05205479452054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126.05205479452054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126.05205479452054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126.05205479452054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126.05205479452054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126.05205479452054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126.05205479452054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126.05205479452054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126.05205479452054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126.05205479452054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126.05205479452054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126.05205479452054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126.05205479452054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126.05205479452054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126.05205479452054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126.05205479452054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126.05205479452054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126.05205479452054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126.05205479452054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126.05205479452054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126.05205479452054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126.05205479452054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126.05205479452054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126.05205479452054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126.05205479452054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126.05205479452054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126.05205479452054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126.05205479452054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126.05205479452054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126.05205479452054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126.05205479452054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126.05205479452054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126.05205479452054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126.05205479452054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126.05205479452054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126.05205479452054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126.05205479452054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126.05205479452054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126.05205479452054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126.05205479452054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126.05205479452054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126.05205479452054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126.05205479452054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126.05205479452054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126.05205479452054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126.05205479452054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126.05205479452054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126.05205479452054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126.05205479452054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126.05205479452054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126.05205479452054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126.05205479452054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126.05205479452054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126.05205479452054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126.05205479452054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126.05205479452054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126.05205479452054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126.05205479452054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126.05205479452054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126.05205479452054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126.05205479452054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126.05205479452054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126.05205479452054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126.05205479452054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126.05205479452054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126.05205479452054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126.05205479452054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126.05205479452054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126.05205479452054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126.05205479452054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126.05205479452054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126.05205479452054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126.05205479452054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126.05205479452054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126.05205479452054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126.05205479452054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126.05205479452054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126.05205479452054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126.05205479452054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126.05205479452054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126.05205479452054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126.05205479452054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126.05205479452054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126.05205479452054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126.05205479452054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126.05205479452054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126.05205479452054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126.05205479452054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126.05205479452054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126.05205479452054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126.05205479452054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126.05205479452054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126.05205479452054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126.05205479452054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126.05205479452054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126.05205479452054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126.05205479452054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126.05205479452054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126.05205479452054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126.05205479452054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126.05205479452054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126.05205479452054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126.05205479452054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126.05205479452054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126.05205479452054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126.05205479452054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126.05205479452054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126.05205479452054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126.05205479452054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126.05205479452054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126.05205479452054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126.05205479452054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126.05205479452054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126.05205479452054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126.05205479452054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126.05205479452054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126.05205479452054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126.05205479452054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126.05205479452054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126.05205479452054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126.05205479452054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126.05205479452054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126.05205479452054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126.05205479452054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126.05205479452054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126.05205479452054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126.05205479452054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126.05205479452054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126.05205479452054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126.05205479452054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126.05205479452054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126.05205479452054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126.05205479452054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126.05205479452054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126.05205479452054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126.05205479452054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126.05205479452054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126.05205479452054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126.05205479452054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126.05205479452054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126.05205479452054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126.05205479452054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126.05205479452054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126.05205479452054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126.05205479452054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126.05205479452054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126.05205479452054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126.05205479452054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126.05205479452054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126.05205479452054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126.05205479452054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126.05205479452054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126.05205479452054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126.05205479452054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126.05205479452054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126.05205479452054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126.05205479452054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126.05205479452054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126.05205479452054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126.05205479452054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126.05205479452054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126.05205479452054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126.05205479452054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126.05205479452054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126.05205479452054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126.05205479452054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126.05205479452054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126.05205479452054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126.05205479452054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126.05205479452054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126.05205479452054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126.05205479452054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126.05205479452054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126.05205479452054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126.05205479452054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126.05205479452054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126.05205479452054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126.05205479452054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126.05205479452054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126.05205479452054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126.05205479452054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126.05205479452054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126.05205479452054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126.05205479452054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126.05205479452054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126.05205479452054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126.05205479452054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126.05205479452054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126.05205479452054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126.05205479452054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126.05205479452054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126.05205479452054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126.05205479452054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126.05205479452054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126.05205479452054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126.05205479452054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126.05205479452054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126.05205479452054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126.05205479452054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126.05205479452054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126.05205479452054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126.05205479452054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126.05205479452054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126.05205479452054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126.05205479452054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126.05205479452054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126.05205479452054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126.05205479452054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126.05205479452054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126.05205479452054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126.05205479452054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126.05205479452054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126.05205479452054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126.05205479452054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126.05205479452054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126.05205479452054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126.05205479452054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126.05205479452054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126.05205479452054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126.05205479452054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126.05205479452054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126.05205479452054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126.05205479452054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126.05205479452054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126.05205479452054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126.05205479452054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126.05205479452054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126.05205479452054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126.05205479452054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126.05205479452054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126.05205479452054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126.05205479452054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126.05205479452054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126.05205479452054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126.05205479452054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126.05205479452054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126.05205479452054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126.05205479452054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126.05205479452054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126.05205479452054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126.05205479452054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126.05205479452054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126.05205479452054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126.05205479452054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126.05205479452054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126.05205479452054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126.05205479452054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126.05205479452054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126.05205479452054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126.05205479452054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126.05205479452054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126.05205479452054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126.05205479452054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126.05205479452054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126.05205479452054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126.05205479452054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126.05205479452054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126.05205479452054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126.05205479452054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126.05205479452054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126.05205479452054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126.05205479452054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126.05205479452054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126.05205479452054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126.05205479452054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126.05205479452054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126.05205479452054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126.05205479452054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126.05205479452054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126.05205479452054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126.05205479452054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126.05205479452054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126.05205479452054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126.05205479452054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126.05205479452054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126.05205479452054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126.05205479452054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126.05205479452054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126.05205479452054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126.05205479452054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126.05205479452054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126.05205479452054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126.05205479452054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126.05205479452054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126.05205479452054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126.05205479452054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126.05205479452054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126.05205479452054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126.05205479452054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126.05205479452054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126.05205479452054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126.05205479452054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126.05205479452054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126.05205479452054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126.05205479452054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126.05205479452054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126.05205479452054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126.05205479452054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126.05205479452054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126.05205479452054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126.05205479452054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126.05205479452054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126.05205479452054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126.05205479452054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126.05205479452054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126.05205479452054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126.05205479452054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126.05205479452054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126.05205479452054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126.05205479452054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126.05205479452054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126.05205479452054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126.05205479452054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126.05205479452054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126.05205479452054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126.05205479452054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126.05205479452054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126.05205479452054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126.05205479452054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126.05205479452054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126.05205479452054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126.05205479452054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126.05205479452054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126.05205479452054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126.05205479452054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126.05205479452054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126.05205479452054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126.05205479452054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126.05205479452054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126.05205479452054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126.05205479452054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126.05205479452054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126.05205479452054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126.05205479452054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126.05205479452054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126.05205479452054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126.05205479452054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126.05205479452054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126.05205479452054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126.05205479452054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126.05205479452054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126.05205479452054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126.05205479452054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126.05205479452054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126.05205479452054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126.05205479452054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126.05205479452054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126.05205479452054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126.05205479452054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126.05205479452054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126.05205479452054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126.05205479452054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126.05205479452054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126.05205479452054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126.05205479452054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126.05205479452054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126.05205479452054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126.05205479452054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126.05205479452054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126.05205479452054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126.05205479452054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126.05205479452054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126.05205479452054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126.05205479452054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126.05205479452054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126.05205479452054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126.05205479452054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126.05205479452054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126.05205479452054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126.05205479452054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126.05205479452054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126.05205479452054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126.05205479452054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126.05205479452054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126.05205479452054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126.05205479452054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126.05205479452054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126.05205479452054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126.05205479452054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126.05205479452054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126.05205479452054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126.05205479452054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126.05205479452054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126.05205479452054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126.05205479452054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126.05205479452054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126.05205479452054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126.05205479452054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126.05205479452054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126.05205479452054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126.05205479452054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126.05205479452054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126.05205479452054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126.05205479452054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126.05205479452054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126.05205479452054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126.05205479452054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126.05205479452054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126.05205479452054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126.05205479452054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126.05205479452054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126.05205479452054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126.05205479452054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126.05205479452054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126.05205479452054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126.05205479452054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126.05205479452054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126.05205479452054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126.05205479452054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126.05205479452054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126.05205479452054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126.05205479452054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126.05205479452054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126.05205479452054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126.05205479452054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126.05205479452054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126.05205479452054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126.05205479452054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126.05205479452054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126.05205479452054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126.05205479452054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126.05205479452054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126.05205479452054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126.05205479452054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126.05205479452054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126.05205479452054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126.05205479452054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126.05205479452054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126.05205479452054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126.05205479452054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126.05205479452054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126.05205479452054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126.05205479452054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126.05205479452054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126.05205479452054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126.05205479452054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126.05205479452054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126.05205479452054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126.05205479452054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126.05205479452054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126.05205479452054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126.05205479452054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126.05205479452054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126.05205479452054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126.05205479452054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126.05205479452054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126.05205479452054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126.05205479452054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126.05205479452054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126.05205479452054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126.05205479452054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126.05205479452054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126.05205479452054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126.05205479452054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126.05205479452054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126.05205479452054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126.05205479452054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126.05205479452054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126.05205479452054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126.05205479452054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126.05205479452054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126.05205479452054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126.05205479452054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126.05205479452054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126.05205479452054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126.05205479452054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126.05205479452054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126.05205479452054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126.05205479452054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126.05205479452054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126.05205479452054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126.05205479452054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126.05205479452054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126.05205479452054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126.05205479452054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126.05205479452054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126.05205479452054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126.05205479452054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126.05205479452054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126.05205479452054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126.05205479452054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126.05205479452054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126.05205479452054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126.05205479452054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126.05205479452054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126.05205479452054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126.05205479452054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126.05205479452054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126.05205479452054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126.05205479452054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126.05205479452054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126.05205479452054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126.05205479452054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126.05205479452054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126.05205479452054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126.05205479452054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126.05205479452054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126.05205479452054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126.05205479452054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126.05205479452054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126.05205479452054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126.05205479452054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126.05205479452054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126.05205479452054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126.05205479452054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126.05205479452054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126.05205479452054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126.05205479452054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126.05205479452054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126.05205479452054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126.05205479452054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126.05205479452054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126.05205479452054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126.05205479452054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126.05205479452054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126.05205479452054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126.05205479452054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126.05205479452054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126.05205479452054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126.05205479452054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126.05205479452054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126.05205479452054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126.05205479452054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126.05205479452054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126.05205479452054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126.05205479452054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126.05205479452054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126.05205479452054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126.05205479452054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126.05205479452054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126.05205479452054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126.05205479452054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126.05205479452054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126.05205479452054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126.05205479452054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126.05205479452054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126.05205479452054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126.05205479452054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126.05205479452054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126.05205479452054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126.05205479452054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126.05205479452054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126.05205479452054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126.05205479452054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126.05205479452054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126.05205479452054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126.05205479452054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126.05205479452054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126.05205479452054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126.05205479452054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126.05205479452054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126.05205479452054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126.05205479452054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126.05205479452054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126.05205479452054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126.05205479452054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126.05205479452054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126.05205479452054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126.05205479452054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126.05205479452054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126.05205479452054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126.05205479452054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126.05205479452054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126.05205479452054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126.05205479452054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126.05205479452054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126.05205479452054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126.05205479452054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126.05205479452054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126.05205479452054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126.05205479452054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126.05205479452054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126.05205479452054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126.05205479452054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126.05205479452054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126.05205479452054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126.05205479452054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126.05205479452054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126.05205479452054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126.05205479452054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126.05205479452054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126.05205479452054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126.05205479452054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126.05205479452054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126.05205479452054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126.05205479452054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126.05205479452054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126.05205479452054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126.05205479452054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126.05205479452054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126.05205479452054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126.05205479452054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126.05205479452054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126.05205479452054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126.05205479452054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126.05205479452054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126.05205479452054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126.05205479452054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126.05205479452054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126.05205479452054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126.05205479452054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126.05205479452054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126.05205479452054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126.05205479452054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126.05205479452054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126.05205479452054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126.05205479452054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126.05205479452054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126.05205479452054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126.05205479452054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126.05205479452054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126.05205479452054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126.05205479452054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126.05205479452054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126.05205479452054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126.05205479452054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126.05205479452054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126.05205479452054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126.05205479452054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126.05205479452054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126.05205479452054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126.05205479452054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126.05205479452054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126.05205479452054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126.05205479452054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126.05205479452054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126.05205479452054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126.05205479452054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126.05205479452054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126.05205479452054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126.05205479452054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126.05205479452054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126.05205479452054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126.05205479452054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126.05205479452054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126.05205479452054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126.05205479452054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126.05205479452054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126.05205479452054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126.05205479452054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126.05205479452054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126.05205479452054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126.05205479452054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126.05205479452054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126.05205479452054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126.05205479452054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126.05205479452054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126.05205479452054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126.05205479452054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126.05205479452054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126.05205479452054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126.05205479452054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126.05205479452054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126.05205479452054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126.05205479452054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126.05205479452054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126.05205479452054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126.05205479452054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126.05205479452054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126.05205479452054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126.05205479452054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126.05205479452054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126.05205479452054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126.05205479452054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126.05205479452054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126.05205479452054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126.05205479452054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126.05205479452054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126.05205479452054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126.05205479452054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126.05205479452054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126.05205479452054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126.05205479452054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126.05205479452054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126.05205479452054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126.05205479452054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126.05205479452054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126.05205479452054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126.05205479452054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126.05205479452054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126.05205479452054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126.05205479452054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126.05205479452054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126.05205479452054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126.05205479452054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126.05205479452054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126.05205479452054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126.05205479452054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126.05205479452054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126.05205479452054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126.05205479452054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126.05205479452054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126.05205479452054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126.05205479452054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126.05205479452054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126.05205479452054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126.05205479452054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126.05205479452054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126.05205479452054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126.05205479452054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126.05205479452054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126.05205479452054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126.05205479452054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126.05205479452054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126.05205479452054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126.05205479452054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126.05205479452054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126.05205479452054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126.05205479452054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126.05205479452054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126.05205479452054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126.05205479452054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126.05205479452054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126.05205479452054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126.05205479452054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126.05205479452054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126.05205479452054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126.05205479452054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126.05205479452054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126.05205479452054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126.05205479452054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126.05205479452054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126.05205479452054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126.05205479452054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126.05205479452054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126.05205479452054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126.05205479452054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126.05205479452054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126.05205479452054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126.05205479452054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126.05205479452054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126.05205479452054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126.05205479452054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126.05205479452054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126.05205479452054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126.05205479452054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126.05205479452054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126.05205479452054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126.05205479452054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126.05205479452054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126.05205479452054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126.05205479452054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126.05205479452054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126.05205479452054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126.05205479452054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126.05205479452054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126.05205479452054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126.05205479452054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126.05205479452054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126.05205479452054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126.05205479452054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126.05205479452054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126.05205479452054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126.05205479452054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126.05205479452054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126.05205479452054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126.05205479452054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126.05205479452054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126.05205479452054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126.05205479452054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126.05205479452054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126.05205479452054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126.05205479452054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126.05205479452054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126.05205479452054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126.05205479452054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126.05205479452054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126.05205479452054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126.05205479452054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126.05205479452054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126.05205479452054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126.05205479452054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126.05205479452054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126.05205479452054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126.05205479452054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126.05205479452054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126.05205479452054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126.05205479452054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126.05205479452054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126.05205479452054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126.05205479452054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126.05205479452054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126.05205479452054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126.05205479452054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126.05205479452054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126.05205479452054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126.05205479452054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126.05205479452054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126.05205479452054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126.05205479452054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126.05205479452054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126.05205479452054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126.05205479452054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126.05205479452054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126.05205479452054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126.05205479452054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126.05205479452054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126.05205479452054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126.05205479452054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126.05205479452054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126.05205479452054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126.05205479452054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126.05205479452054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126.05205479452054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126.05205479452054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126.05205479452054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126.05205479452054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126.05205479452054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126.05205479452054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126.05205479452054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126.05205479452054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126.05205479452054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126.05205479452054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126.05205479452054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126.05205479452054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126.05205479452054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126.05205479452054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126.05205479452054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126.05205479452054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126.05205479452054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126.05205479452054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126.05205479452054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126.05205479452054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126.05205479452054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126.05205479452054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126.05205479452054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126.05205479452054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126.05205479452054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126.05205479452054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126.05205479452054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126.05205479452054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126.05205479452054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126.05205479452054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126.05205479452054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126.05205479452054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126.05205479452054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126.05205479452054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126.05205479452054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126.05205479452054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126.05205479452054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126.05205479452054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126.05205479452054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126.05205479452054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126.05205479452054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126.05205479452054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126.05205479452054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126.05205479452054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126.05205479452054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126.05205479452054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126.05205479452054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126.05205479452054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126.05205479452054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126.05205479452054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126.05205479452054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126.05205479452054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126.05205479452054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126.05205479452054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126.05205479452054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126.05205479452054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126.05205479452054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126.05205479452054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126.05205479452054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126.05205479452054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126.05205479452054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126.05205479452054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126.05205479452054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126.05205479452054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126.05205479452054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126.05205479452054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126.05205479452054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126.05205479452054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126.05205479452054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126.05205479452054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126.05205479452054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126.05205479452054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126.05205479452054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126.05205479452054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126.05205479452054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126.05205479452054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126.05205479452054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126.05205479452054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126.05205479452054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126.05205479452054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126.05205479452054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126.05205479452054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126.05205479452054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126.05205479452054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126.05205479452054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126.05205479452054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126.05205479452054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126.05205479452054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126.05205479452054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126.05205479452054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126.05205479452054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126.05205479452054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126.05205479452054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126.05205479452054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126.05205479452054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126.05205479452054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126.05205479452054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126.05205479452054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126.05205479452054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126.05205479452054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126.05205479452054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126.05205479452054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126.05205479452054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126.05205479452054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126.05205479452054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126.05205479452054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126.05205479452054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126.05205479452054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126.05205479452054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126.05205479452054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126.05205479452054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126.05205479452054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126.05205479452054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126.05205479452054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126.05205479452054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126.05205479452054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126.05205479452054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126.05205479452054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126.05205479452054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126.05205479452054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126.05205479452054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126.05205479452054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126.05205479452054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126.05205479452054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126.05205479452054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126.05205479452054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126.05205479452054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126.05205479452054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126.05205479452054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126.05205479452054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126.05205479452054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126.05205479452054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126.05205479452054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126.05205479452054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126.05205479452054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126.05205479452054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126.05205479452054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126.05205479452054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126.05205479452054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126.05205479452054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126.05205479452054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126.05205479452054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126.05205479452054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126.05205479452054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126.05205479452054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126.05205479452054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126.05205479452054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126.05205479452054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126.05205479452054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126.05205479452054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126.05205479452054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126.05205479452054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126.05205479452054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126.05205479452054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126.05205479452054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126.05205479452054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126.05205479452054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126.05205479452054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126.05205479452054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126.05205479452054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126.05205479452054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126.05205479452054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126.05205479452054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126.05205479452054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126.05205479452054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126.05205479452054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126.05205479452054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126.05205479452054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126.05205479452054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126.05205479452054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126.05205479452054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126.05205479452054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126.05205479452054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126.05205479452054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126.05205479452054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126.05205479452054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126.05205479452054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126.05205479452054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126.05205479452054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126.05205479452054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126.05205479452054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126.05205479452054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126.05205479452054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126.05205479452054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126.05205479452054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126.05205479452054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126.05205479452054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126.05205479452054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126.05205479452054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126.05205479452054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126.05205479452054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126.05205479452054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126.05205479452054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126.05205479452054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126.05205479452054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126.05205479452054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126.05205479452054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126.05205479452054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126.05205479452054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126.05205479452054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126.05205479452054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126.05205479452054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126.05205479452054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126.05205479452054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126.05205479452054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126.05205479452054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126.05205479452054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126.05205479452054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126.05205479452054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126.05205479452054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126.05205479452054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126.05205479452054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126.05205479452054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126.05205479452054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126.05205479452054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126.05205479452054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126.05205479452054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126.05205479452054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126.05205479452054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126.05205479452054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126.05205479452054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126.05205479452054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126.05205479452054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126.05205479452054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126.05205479452054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126.05205479452054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126.05205479452054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126.05205479452054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126.05205479452054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126.05205479452054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126.05205479452054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126.05205479452054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126.05205479452054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126.05205479452054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126.05205479452054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126.05205479452054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126.05205479452054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126.05205479452054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126.05205479452054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126.05205479452054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126.05205479452054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126.05205479452054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126.05205479452054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126.05205479452054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126.05205479452054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126.05205479452054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126.05205479452054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126.05205479452054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126.05205479452054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126.05205479452054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126.05205479452054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126.05205479452054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126.05205479452054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126.05205479452054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126.05205479452054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126.05205479452054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126.05205479452054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126.05205479452054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126.05205479452054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126.05205479452054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126.05205479452054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126.05205479452054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126.05205479452054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126.05205479452054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126.05205479452054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126.05205479452054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126.05205479452054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126.05205479452054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126.05205479452054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126.05205479452054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126.05205479452054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126.05205479452054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126.05205479452054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126.05205479452054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126.05205479452054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126.05205479452054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126.05205479452054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126.05205479452054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126.05205479452054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126.05205479452054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126.05205479452054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126.05205479452054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126.05205479452054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126.05205479452054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126.05205479452054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126.05205479452054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126.05205479452054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126.05205479452054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126.05205479452054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126.05205479452054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126.05205479452054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126.05205479452054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126.05205479452054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126.05205479452054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126.05205479452054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126.05205479452054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126.05205479452054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126.05205479452054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126.05205479452054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126.05205479452054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126.05205479452054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126.05205479452054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126.05205479452054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126.05205479452054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126.05205479452054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126.05205479452054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126.05205479452054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126.05205479452054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126.05205479452054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126.05205479452054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126.05205479452054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126.05205479452054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126.05205479452054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126.05205479452054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126.05205479452054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126.05205479452054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126.05205479452054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126.05205479452054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126.05205479452054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126.05205479452054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126.05205479452054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126.05205479452054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126.05205479452054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126.05205479452054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126.05205479452054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126.05205479452054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126.05205479452054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126.05205479452054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126.05205479452054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126.05205479452054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126.05205479452054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126.05205479452054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126.05205479452054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126.05205479452054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126.05205479452054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126.05205479452054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126.05205479452054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126.05205479452054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126.05205479452054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126.05205479452054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126.05205479452054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126.05205479452054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126.05205479452054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126.05205479452054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126.05205479452054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126.05205479452054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126.05205479452054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126.05205479452054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126.05205479452054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126.05205479452054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126.05205479452054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126.05205479452054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126.05205479452054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126.05205479452054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126.05205479452054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126.05205479452054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126.05205479452054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126.05205479452054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126.05205479452054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126.05205479452054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126.05205479452054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126.05205479452054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126.05205479452054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126.05205479452054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126.05205479452054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126.05205479452054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126.05205479452054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126.05205479452054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126.05205479452054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126.05205479452054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126.05205479452054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126.05205479452054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126.05205479452054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126.05205479452054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126.05205479452054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126.05205479452054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126.05205479452054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126.05205479452054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126.05205479452054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126.05205479452054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126.05205479452054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126.05205479452054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126.05205479452054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126.05205479452054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126.05205479452054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126.05205479452054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126.05205479452054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126.05205479452054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126.05205479452054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126.05205479452054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126.05205479452054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126.05205479452054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126.05205479452054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126.05205479452054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126.05205479452054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126.05205479452054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126.05205479452054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126.05205479452054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126.05205479452054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126.05205479452054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126.05205479452054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126.05205479452054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126.05205479452054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126.05205479452054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126.05205479452054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126.05205479452054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126.05205479452054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126.05205479452054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126.05205479452054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126.05205479452054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126.05205479452054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126.05205479452054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126.05205479452054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126.05205479452054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126.05205479452054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126.05205479452054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126.05205479452054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126.05205479452054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126.05205479452054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126.05205479452054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126.05205479452054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126.05205479452054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126.05205479452054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126.05205479452054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126.05205479452054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126.05205479452054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126.05205479452054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126.05205479452054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126.05205479452054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126.05205479452054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126.05205479452054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126.05205479452054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126.05205479452054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126.05205479452054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126.05205479452054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126.05205479452054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126.05205479452054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126.05205479452054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126.05205479452054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126.05205479452054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126.05205479452054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126.05205479452054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126.05205479452054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126.05205479452054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126.05205479452054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126.05205479452054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126.05205479452054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126.05205479452054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126.05205479452054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126.05205479452054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126.05205479452054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126.05205479452054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126.05205479452054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126.05205479452054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126.05205479452054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126.05205479452054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126.05205479452054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126.05205479452054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126.05205479452054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126.05205479452054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126.05205479452054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126.05205479452054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126.05205479452054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126.05205479452054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126.05205479452054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126.05205479452054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126.05205479452054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126.05205479452054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126.05205479452054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126.05205479452054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126.05205479452054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126.05205479452054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126.05205479452054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126.05205479452054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126.05205479452054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126.05205479452054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126.05205479452054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126.05205479452054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126.05205479452054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126.05205479452054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126.05205479452054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126.05205479452054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126.05205479452054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126.05205479452054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126.05205479452054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126.05205479452054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126.05205479452054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126.05205479452054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126.05205479452054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126.05205479452054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126.05205479452054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126.05205479452054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126.05205479452054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126.05205479452054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126.05205479452054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126.05205479452054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126.05205479452054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126.05205479452054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126.05205479452054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126.05205479452054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126.05205479452054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126.05205479452054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126.05205479452054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126.05205479452054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126.05205479452054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126.05205479452054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126.05205479452054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126.05205479452054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126.05205479452054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126.05205479452054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126.05205479452054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126.05205479452054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126.05205479452054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126.05205479452054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126.05205479452054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126.05205479452054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126.05205479452054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126.05205479452054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126.05205479452054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126.05205479452054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126.05205479452054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126.05205479452054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126.05205479452054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126.05205479452054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126.05205479452054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126.05205479452054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126.05205479452054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126.05205479452054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126.05205479452054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126.05205479452054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126.05205479452054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126.05205479452054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126.05205479452054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126.05205479452054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126.05205479452054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126.05205479452054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126.05205479452054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126.05205479452054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126.05205479452054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126.05205479452054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126.05205479452054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126.05205479452054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126.05205479452054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126.05205479452054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126.05205479452054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126.05205479452054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126.05205479452054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126.05205479452054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126.05205479452054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126.05205479452054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126.05205479452054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126.05205479452054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126.05205479452054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126.05205479452054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126.05205479452054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126.05205479452054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126.05205479452054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126.05205479452054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126.05205479452054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126.05205479452054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126.05205479452054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126.05205479452054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126.05205479452054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126.05205479452054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126.05205479452054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126.05205479452054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126.05205479452054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126.05205479452054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126.05205479452054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126.05205479452054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126.05205479452054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126.05205479452054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126.05205479452054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126.05205479452054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126.05205479452054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126.05205479452054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126.05205479452054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126.05205479452054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126.05205479452054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126.05205479452054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126.05205479452054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126.05205479452054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126.05205479452054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126.05205479452054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126.05205479452054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126.05205479452054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126.05205479452054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126.05205479452054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126.05205479452054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126.05205479452054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126.05205479452054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126.05205479452054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126.05205479452054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126.05205479452054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126.05205479452054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126.05205479452054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126.05205479452054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126.05205479452054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126.05205479452054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126.05205479452054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126.05205479452054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126.05205479452054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126.05205479452054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126.05205479452054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126.05205479452054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126.05205479452054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126.05205479452054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126.05205479452054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126.05205479452054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126.05205479452054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126.05205479452054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126.05205479452054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126.05205479452054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126.05205479452054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126.05205479452054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126.05205479452054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126.05205479452054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126.05205479452054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126.05205479452054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126.05205479452054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126.05205479452054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126.05205479452054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126.05205479452054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126.05205479452054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126.05205479452054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126.05205479452054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126.05205479452054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126.05205479452054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126.05205479452054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126.05205479452054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126.05205479452054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126.05205479452054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126.05205479452054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126.05205479452054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126.05205479452054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126.05205479452054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126.05205479452054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126.05205479452054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126.05205479452054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126.05205479452054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126.05205479452054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126.05205479452054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126.05205479452054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126.05205479452054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126.05205479452054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126.05205479452054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126.05205479452054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126.05205479452054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126.05205479452054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126.05205479452054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126.05205479452054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126.05205479452054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126.05205479452054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126.05205479452054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126.05205479452054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126.05205479452054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126.05205479452054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126.05205479452054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126.05205479452054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126.05205479452054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126.05205479452054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126.05205479452054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126.05205479452054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126.05205479452054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126.05205479452054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126.05205479452054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126.05205479452054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126.05205479452054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126.05205479452054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126.05205479452054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126.05205479452054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126.05205479452054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126.05205479452054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126.05205479452054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126.05205479452054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126.05205479452054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126.05205479452054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126.05205479452054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126.05205479452054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126.05205479452054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126.05205479452054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126.05205479452054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126.05205479452054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126.05205479452054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126.05205479452054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126.05205479452054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126.05205479452054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126.05205479452054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126.05205479452054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126.05205479452054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126.05205479452054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126.05205479452054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126.05205479452054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126.05205479452054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126.05205479452054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126.05205479452054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126.05205479452054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126.05205479452054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126.05205479452054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126.05205479452054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126.05205479452054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126.05205479452054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126.05205479452054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126.05205479452054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126.05205479452054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126.05205479452054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126.05205479452054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126.05205479452054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126.05205479452054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126.05205479452054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126.05205479452054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126.05205479452054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126.05205479452054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126.05205479452054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126.05205479452054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126.05205479452054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126.05205479452054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126.05205479452054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126.05205479452054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126.05205479452054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126.05205479452054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126.05205479452054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126.05205479452054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126.05205479452054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126.05205479452054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126.05205479452054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126.05205479452054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126.05205479452054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126.05205479452054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126.05205479452054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126.05205479452054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126.05205479452054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126.05205479452054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126.05205479452054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126.05205479452054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126.05205479452054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126.05205479452054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126.05205479452054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126.05205479452054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126.05205479452054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126.05205479452054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126.05205479452054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126.05205479452054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126.05205479452054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126.05205479452054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126.05205479452054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126.05205479452054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126.05205479452054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126.05205479452054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126.05205479452054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126.05205479452054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126.05205479452054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126.05205479452054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126.05205479452054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126.05205479452054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126.05205479452054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126.05205479452054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126.05205479452054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126.05205479452054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126.05205479452054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126.05205479452054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126.05205479452054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126.05205479452054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126.05205479452054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126.05205479452054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126.05205479452054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126.05205479452054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126.05205479452054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126.05205479452054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126.05205479452054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126.05205479452054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126.05205479452054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126.05205479452054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126.05205479452054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126.05205479452054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126.05205479452054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126.05205479452054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126.05205479452054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126.05205479452054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126.05205479452054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126.05205479452054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126.05205479452054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126.05205479452054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126.05205479452054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126.05205479452054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126.05205479452054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126.05205479452054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126.05205479452054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126.05205479452054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126.05205479452054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126.05205479452054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126.05205479452054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126.05205479452054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126.05205479452054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126.05205479452054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126.05205479452054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126.05205479452054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126.05205479452054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126.05205479452054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126.05205479452054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126.05205479452054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126.05205479452054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126.05205479452054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126.05205479452054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126.05205479452054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126.05205479452054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126.05205479452054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126.05205479452054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126.05205479452054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126.05205479452054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126.05205479452054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126.05205479452054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126.05205479452054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126.05205479452054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126.05205479452054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126.05205479452054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126.05205479452054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126.05205479452054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126.05205479452054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126.05205479452054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126.05205479452054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126.05205479452054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126.05205479452054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126.05205479452054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126.05205479452054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126.05205479452054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126.05205479452054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126.05205479452054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126.05205479452054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126.05205479452054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126.05205479452054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126.05205479452054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126.05205479452054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126.05205479452054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126.05205479452054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126.05205479452054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126.05205479452054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126.05205479452054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126.05205479452054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126.05205479452054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126.05205479452054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126.05205479452054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126.05205479452054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126.05205479452054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126.05205479452054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126.05205479452054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126.05205479452054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126.05205479452054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126.05205479452054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126.05205479452054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126.05205479452054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126.05205479452054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126.05205479452054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126.05205479452054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126.05205479452054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126.05205479452054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126.05205479452054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126.05205479452054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126.05205479452054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126.05205479452054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126.05205479452054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126.05205479452054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126.05205479452054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126.05205479452054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126.05205479452054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126.05205479452054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126.05205479452054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126.05205479452054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126.05205479452054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126.05205479452054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126.05205479452054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126.05205479452054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126.05205479452054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126.05205479452054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126.05205479452054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126.05205479452054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126.05205479452054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126.05205479452054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126.05205479452054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126.05205479452054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126.05205479452054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126.05205479452054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126.05205479452054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126.05205479452054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126.05205479452054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126.05205479452054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126.05205479452054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126.05205479452054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126.05205479452054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126.05205479452054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126.05205479452054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126.05205479452054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126.05205479452054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126.05205479452054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126.05205479452054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126.05205479452054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126.05205479452054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126.05205479452054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126.05205479452054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126.05205479452054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126.05205479452054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126.05205479452054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126.05205479452054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126.05205479452054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126.05205479452054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126.05205479452054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126.05205479452054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126.05205479452054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126.05205479452054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126.05205479452054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126.05205479452054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126.05205479452054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126.05205479452054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126.05205479452054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126.05205479452054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126.05205479452054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126.05205479452054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126.05205479452054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126.05205479452054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126.05205479452054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126.05205479452054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126.05205479452054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126.05205479452054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126.05205479452054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126.05205479452054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126.05205479452054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126.05205479452054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126.05205479452054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126.05205479452054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126.05205479452054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126.05205479452054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126.05205479452054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126.05205479452054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126.05205479452054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126.05205479452054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126.05205479452054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126.05205479452054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126.05205479452054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126.05205479452054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126.05205479452054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126.05205479452054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126.05205479452054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126.05205479452054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126.05205479452054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126.05205479452054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126.05205479452054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126.05205479452054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126.05205479452054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126.05205479452054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126.05205479452054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126.05205479452054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126.05205479452054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126.05205479452054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126.05205479452054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126.05205479452054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126.05205479452054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126.05205479452054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126.05205479452054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126.05205479452054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126.05205479452054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126.05205479452054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126.05205479452054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126.05205479452054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126.05205479452054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126.05205479452054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126.05205479452054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126.05205479452054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126.05205479452054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126.05205479452054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126.05205479452054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126.05205479452054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126.05205479452054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126.05205479452054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126.05205479452054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126.05205479452054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126.05205479452054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126.05205479452054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126.05205479452054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126.05205479452054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126.05205479452054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126.05205479452054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126.05205479452054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126.05205479452054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126.05205479452054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126.05205479452054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126.05205479452054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126.05205479452054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126.05205479452054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126.05205479452054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126.05205479452054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126.05205479452054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126.05205479452054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126.05205479452054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126.05205479452054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126.05205479452054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126.05205479452054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126.05205479452054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126.05205479452054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126.05205479452054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126.05205479452054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126.05205479452054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126.05205479452054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126.05205479452054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126.05205479452054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126.05205479452054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126.05205479452054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126.05205479452054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126.05205479452054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126.05205479452054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126.05205479452054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126.05205479452054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126.05205479452054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126.05205479452054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126.05205479452054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126.05205479452054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126.05205479452054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126.05205479452054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126.05205479452054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126.05205479452054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126.05205479452054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126.05205479452054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126.05205479452054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126.05205479452054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126.05205479452054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126.05205479452054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126.05205479452054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126.05205479452054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126.05205479452054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126.05205479452054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126.05205479452054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126.05205479452054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126.05205479452054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126.05205479452054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126.05205479452054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126.05205479452054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126.05205479452054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126.05205479452054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126.05205479452054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126.05205479452054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126.05205479452054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126.05205479452054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126.05205479452054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126.05205479452054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126.05205479452054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126.05205479452054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126.05205479452054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126.05205479452054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126.05205479452054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126.05205479452054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126.05205479452054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126.05205479452054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126.05205479452054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126.05205479452054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126.05205479452054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126.05205479452054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126.05205479452054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126.05205479452054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126.05205479452054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126.05205479452054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126.05205479452054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126.05205479452054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126.05205479452054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126.05205479452054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126.05205479452054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126.05205479452054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126.05205479452054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126.05205479452054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126.05205479452054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126.05205479452054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126.05205479452054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126.05205479452054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126.05205479452054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126.05205479452054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126.05205479452054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126.05205479452054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126.05205479452054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126.05205479452054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126.05205479452054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126.05205479452054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126.05205479452054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126.05205479452054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126.05205479452054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126.05205479452054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126.05205479452054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126.05205479452054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126.05205479452054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126.05205479452054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126.05205479452054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126.05205479452054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126.05205479452054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126.05205479452054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126.05205479452054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126.05205479452054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126.05205479452054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126.05205479452054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126.05205479452054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126.05205479452054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126.05205479452054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126.05205479452054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126.05205479452054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126.05205479452054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126.05205479452054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126.05205479452054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126.05205479452054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126.05205479452054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126.05205479452054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126.05205479452054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126.05205479452054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126.05205479452054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126.05205479452054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126.05205479452054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126.05205479452054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126.05205479452054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126.05205479452054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126.05205479452054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126.05205479452054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126.05205479452054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126.05205479452054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126.05205479452054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126.05205479452054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126.05205479452054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126.05205479452054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126.05205479452054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126.05205479452054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126.05205479452054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126.05205479452054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126.05205479452054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126.05205479452054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126.05205479452054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126.05205479452054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126.05205479452054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126.05205479452054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126.05205479452054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126.05205479452054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126.05205479452054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126.05205479452054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126.05205479452054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126.05205479452054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126.05205479452054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126.05205479452054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126.05205479452054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126.05205479452054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126.05205479452054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126.05205479452054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126.05205479452054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126.05205479452054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126.05205479452054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126.05205479452054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126.05205479452054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126.05205479452054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126.05205479452054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126.05205479452054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126.05205479452054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126.05205479452054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126.05205479452054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126.05205479452054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126.05205479452054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126.05205479452054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126.05205479452054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126.05205479452054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126.05205479452054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126.05205479452054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126.05205479452054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126.05205479452054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126.05205479452054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126.05205479452054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126.05205479452054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126.05205479452054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126.05205479452054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126.05205479452054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126.05205479452054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126.05205479452054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126.05205479452054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126.05205479452054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126.05205479452054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126.05205479452054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126.05205479452054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126.05205479452054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126.05205479452054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126.05205479452054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126.05205479452054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126.05205479452054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126.05205479452054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126.05205479452054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126.05205479452054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126.05205479452054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126.05205479452054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126.05205479452054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126.05205479452054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126.05205479452054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126.05205479452054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126.05205479452054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126.05205479452054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126.05205479452054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126.05205479452054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126.05205479452054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126.05205479452054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126.05205479452054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126.05205479452054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126.05205479452054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126.05205479452054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126.05205479452054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126.05205479452054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126.05205479452054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126.05205479452054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126.05205479452054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126.05205479452054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126.05205479452054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126.05205479452054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126.05205479452054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126.05205479452054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126.05205479452054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126.05205479452054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126.05205479452054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126.05205479452054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126.05205479452054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126.05205479452054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126.05205479452054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126.05205479452054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126.05205479452054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126.05205479452054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126.05205479452054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126.05205479452054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126.05205479452054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126.05205479452054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126.05205479452054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126.05205479452054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126.05205479452054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126.05205479452054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126.05205479452054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126.05205479452054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126.05205479452054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126.05205479452054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126.05205479452054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126.05205479452054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126.05205479452054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126.05205479452054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126.05205479452054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126.05205479452054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126.05205479452054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126.05205479452054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126.05205479452054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126.05205479452054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126.05205479452054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126.05205479452054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126.05205479452054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126.05205479452054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126.05205479452054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126.05205479452054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126.05205479452054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126.05205479452054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126.05205479452054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126.05205479452054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126.05205479452054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126.05205479452054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126.05205479452054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126.05205479452054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126.05205479452054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126.05205479452054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126.05205479452054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126.05205479452054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126.05205479452054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126.05205479452054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126.05205479452054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126.05205479452054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126.05205479452054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126.05205479452054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126.05205479452054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126.05205479452054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126.05205479452054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126.05205479452054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126.05205479452054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126.05205479452054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126.05205479452054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126.05205479452054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126.05205479452054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126.05205479452054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126.05205479452054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126.05205479452054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126.05205479452054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126.05205479452054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126.05205479452054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126.05205479452054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126.05205479452054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126.05205479452054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126.05205479452054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126.05205479452054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126.05205479452054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126.05205479452054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126.05205479452054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126.05205479452054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126.05205479452054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126.05205479452054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126.05205479452054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126.05205479452054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126.05205479452054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126.05205479452054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126.05205479452054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126.05205479452054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126.05205479452054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126.05205479452054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126.05205479452054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126.05205479452054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126.05205479452054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126.05205479452054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126.05205479452054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126.05205479452054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126.05205479452054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126.05205479452054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126.05205479452054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126.05205479452054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126.05205479452054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126.05205479452054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126.05205479452054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126.05205479452054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126.05205479452054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126.05205479452054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126.05205479452054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126.05205479452054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126.05205479452054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126.05205479452054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126.05205479452054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126.05205479452054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126.05205479452054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126.05205479452054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126.05205479452054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126.05205479452054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126.05205479452054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126.05205479452054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126.05205479452054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126.05205479452054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126.05205479452054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126.05205479452054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126.05205479452054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126.05205479452054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126.05205479452054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126.05205479452054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126.05205479452054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126.05205479452054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126.05205479452054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126.05205479452054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126.05205479452054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126.05205479452054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126.05205479452054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126.05205479452054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126.05205479452054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126.05205479452054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126.05205479452054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126.05205479452054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126.05205479452054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126.05205479452054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126.05205479452054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126.05205479452054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126.05205479452054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126.05205479452054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126.05205479452054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126.05205479452054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126.05205479452054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126.05205479452054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126.05205479452054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126.05205479452054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126.05205479452054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126.05205479452054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126.05205479452054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126.05205479452054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126.05205479452054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126.05205479452054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126.05205479452054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126.05205479452054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126.05205479452054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126.05205479452054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126.05205479452054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126.05205479452054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126.05205479452054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126.05205479452054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126.05205479452054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126.05205479452054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126.05205479452054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126.05205479452054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126.05205479452054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126.05205479452054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126.05205479452054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126.05205479452054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126.05205479452054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126.05205479452054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126.05205479452054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126.05205479452054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126.05205479452054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126.05205479452054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126.05205479452054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126.05205479452054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126.05205479452054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126.05205479452054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126.05205479452054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126.05205479452054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126.05205479452054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126.05205479452054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126.05205479452054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126.05205479452054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126.05205479452054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126.05205479452054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126.05205479452054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126.05205479452054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126.05205479452054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126.05205479452054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126.05205479452054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126.05205479452054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126.05205479452054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126.05205479452054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126.05205479452054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126.05205479452054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126.05205479452054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126.05205479452054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126.05205479452054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126.05205479452054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126.05205479452054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126.05205479452054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126.05205479452054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126.05205479452054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126.05205479452054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126.05205479452054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126.05205479452054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126.05205479452054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126.05205479452054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126.05205479452054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126.05205479452054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126.05205479452054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126.05205479452054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126.05205479452054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126.05205479452054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126.05205479452054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126.05205479452054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126.05205479452054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126.05205479452054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126.05205479452054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126.05205479452054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126.05205479452054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126.05205479452054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126.05205479452054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126.05205479452054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126.05205479452054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126.05205479452054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126.05205479452054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126.05205479452054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126.05205479452054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126.05205479452054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126.05205479452054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126.05205479452054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126.05205479452054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126.05205479452054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126.05205479452054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126.05205479452054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126.05205479452054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126.05205479452054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126.05205479452054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126.05205479452054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126.05205479452054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126.05205479452054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126.05205479452054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126.05205479452054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126.05205479452054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126.05205479452054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126.05205479452054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126.05205479452054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126.05205479452054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126.05205479452054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126.05205479452054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126.05205479452054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126.05205479452054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126.05205479452054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126.05205479452054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126.05205479452054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126.05205479452054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126.05205479452054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126.05205479452054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126.05205479452054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126.05205479452054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126.05205479452054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126.05205479452054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126.05205479452054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126.05205479452054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126.05205479452054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126.05205479452054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126.05205479452054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126.05205479452054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126.05205479452054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126.05205479452054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126.05205479452054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126.05205479452054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126.05205479452054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126.05205479452054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126.05205479452054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126.05205479452054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126.05205479452054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126.05205479452054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126.05205479452054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126.05205479452054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126.05205479452054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126.05205479452054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126.05205479452054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126.05205479452054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126.05205479452054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126.05205479452054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126.05205479452054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126.05205479452054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126.05205479452054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126.05205479452054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126.05205479452054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126.05205479452054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126.05205479452054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126.05205479452054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126.05205479452054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126.05205479452054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126.05205479452054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126.05205479452054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126.05205479452054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126.05205479452054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126.05205479452054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126.05205479452054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126.05205479452054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126.05205479452054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126.05205479452054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126.05205479452054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126.05205479452054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126.05205479452054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126.05205479452054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126.05205479452054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126.05205479452054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126.05205479452054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126.05205479452054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126.05205479452054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126.05205479452054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126.05205479452054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126.05205479452054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126.05205479452054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126.05205479452054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126.05205479452054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126.05205479452054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126.05205479452054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126.05205479452054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126.05205479452054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126.05205479452054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126.05205479452054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126.05205479452054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126.05205479452054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126.05205479452054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126.05205479452054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126.05205479452054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126.05205479452054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126.05205479452054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126.05205479452054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126.05205479452054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126.05205479452054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126.05205479452054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126.05205479452054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126.05205479452054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126.05205479452054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126.05205479452054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126.05205479452054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126.05205479452054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126.05205479452054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126.05205479452054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126.05205479452054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126.05205479452054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126.05205479452054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126.05205479452054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126.05205479452054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126.05205479452054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126.05205479452054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126.05205479452054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126.05205479452054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126.05205479452054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126.05205479452054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126.05205479452054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126.05205479452054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126.05205479452054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126.05205479452054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126.05205479452054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126.05205479452054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126.05205479452054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126.05205479452054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126.05205479452054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126.05205479452054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126.05205479452054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126.05205479452054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126.05205479452054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126.05205479452054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126.05205479452054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126.05205479452054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126.05205479452054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126.05205479452054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126.05205479452054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126.05205479452054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126.05205479452054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126.05205479452054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126.05205479452054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126.05205479452054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126.05205479452054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126.05205479452054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126.05205479452054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126.05205479452054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126.05205479452054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126.05205479452054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126.05205479452054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126.05205479452054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126.05205479452054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126.05205479452054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126.05205479452054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126.05205479452054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126.05205479452054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126.05205479452054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126.05205479452054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126.05205479452054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126.05205479452054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126.05205479452054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126.05205479452054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126.05205479452054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126.05205479452054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126.05205479452054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126.05205479452054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126.05205479452054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126.05205479452054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126.05205479452054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126.05205479452054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126.05205479452054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126.05205479452054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126.05205479452054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126.05205479452054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126.05205479452054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126.05205479452054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126.05205479452054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126.05205479452054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126.05205479452054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126.05205479452054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126.05205479452054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126.05205479452054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126.05205479452054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126.05205479452054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126.05205479452054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126.05205479452054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126.05205479452054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126.05205479452054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126.05205479452054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126.05205479452054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126.05205479452054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126.05205479452054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126.05205479452054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126.05205479452054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126.05205479452054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126.05205479452054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126.05205479452054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126.05205479452054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126.05205479452054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126.05205479452054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126.05205479452054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126.05205479452054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126.05205479452054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126.05205479452054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126.05205479452054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126.05205479452054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126.05205479452054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126.05205479452054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126.05205479452054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126.05205479452054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126.05205479452054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126.05205479452054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126.05205479452054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126.05205479452054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126.05205479452054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126.05205479452054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126.05205479452054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126.05205479452054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126.05205479452054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126.05205479452054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126.05205479452054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126.05205479452054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126.05205479452054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126.05205479452054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126.05205479452054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126.05205479452054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126.05205479452054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126.05205479452054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126.05205479452054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126.05205479452054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126.05205479452054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126.05205479452054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126.05205479452054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126.05205479452054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126.05205479452054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126.05205479452054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126.05205479452054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126.05205479452054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126.05205479452054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126.05205479452054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126.05205479452054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126.05205479452054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126.05205479452054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126.05205479452054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126.05205479452054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126.05205479452054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126.05205479452054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126.05205479452054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126.05205479452054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126.05205479452054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126.05205479452054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126.05205479452054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126.05205479452054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126.05205479452054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126.05205479452054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126.05205479452054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126.05205479452054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126.05205479452054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126.05205479452054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126.05205479452054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126.05205479452054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126.05205479452054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126.05205479452054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126.05205479452054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126.05205479452054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126.05205479452054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126.05205479452054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126.05205479452054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126.05205479452054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126.05205479452054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126.05205479452054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126.05205479452054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126.05205479452054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126.05205479452054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126.05205479452054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126.05205479452054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126.05205479452054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126.05205479452054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126.05205479452054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126.05205479452054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126.05205479452054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126.05205479452054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126.05205479452054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126.05205479452054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126.05205479452054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126.05205479452054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126.05205479452054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126.05205479452054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126.05205479452054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126.05205479452054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126.05205479452054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126.05205479452054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126.05205479452054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126.05205479452054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126.05205479452054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126.05205479452054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126.05205479452054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126.05205479452054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126.05205479452054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126.05205479452054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126.05205479452054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126.05205479452054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126.05205479452054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126.05205479452054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126.05205479452054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126.05205479452054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126.05205479452054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126.05205479452054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126.05205479452054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126.05205479452054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126.05205479452054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126.05205479452054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126.05205479452054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126.05205479452054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126.05205479452054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126.05205479452054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126.05205479452054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126.05205479452054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126.05205479452054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126.05205479452054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126.05205479452054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126.05205479452054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126.05205479452054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126.05205479452054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126.05205479452054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126.05205479452054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126.05205479452054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126.05205479452054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126.05205479452054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126.05205479452054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126.05205479452054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126.05205479452054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126.05205479452054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126.05205479452054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126.05205479452054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126.05205479452054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126.05205479452054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126.05205479452054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126.05205479452054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126.05205479452054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126.05205479452054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126.05205479452054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126.05205479452054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126.05205479452054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126.05205479452054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126.05205479452054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126.05205479452054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126.05205479452054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126.05205479452054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126.05205479452054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126.05205479452054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126.05205479452054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126.05205479452054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126.05205479452054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126.05205479452054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126.05205479452054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126.05205479452054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126.05205479452054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126.05205479452054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126.05205479452054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126.05205479452054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126.05205479452054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126.05205479452054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126.05205479452054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126.05205479452054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126.05205479452054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126.05205479452054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126.05205479452054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126.05205479452054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126.05205479452054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126.05205479452054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126.05205479452054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126.05205479452054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126.05205479452054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126.05205479452054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126.05205479452054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126.05205479452054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126.05205479452054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126.05205479452054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126.05205479452054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126.05205479452054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126.05205479452054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126.05205479452054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126.05205479452054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126.05205479452054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126.05205479452054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126.05205479452054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126.05205479452054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126.05205479452054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126.05205479452054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126.05205479452054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126.05205479452054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126.05205479452054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126.05205479452054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126.05205479452054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126.05205479452054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126.05205479452054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126.05205479452054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126.05205479452054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126.05205479452054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126.05205479452054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126.05205479452054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126.05205479452054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126.05205479452054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126.05205479452054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126.05205479452054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126.05205479452054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126.05205479452054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126.05205479452054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126.05205479452054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126.05205479452054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126.05205479452054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126.05205479452054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126.05205479452054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126.05205479452054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126.05205479452054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126.05205479452054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126.05205479452054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126.05205479452054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126.05205479452054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126.05205479452054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126.05205479452054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126.05205479452054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126.05205479452054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126.05205479452054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126.05205479452054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126.05205479452054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126.05205479452054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126.05205479452054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126.05205479452054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126.05205479452054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126.05205479452054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126.05205479452054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126.05205479452054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126.05205479452054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126.05205479452054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126.05205479452054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126.05205479452054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126.05205479452054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126.05205479452054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126.05205479452054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126.05205479452054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126.05205479452054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126.05205479452054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126.05205479452054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126.05205479452054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126.05205479452054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126.05205479452054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126.05205479452054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126.05205479452054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126.05205479452054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126.05205479452054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126.05205479452054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126.05205479452054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126.05205479452054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126.05205479452054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126.05205479452054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126.05205479452054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126.05205479452054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126.05205479452054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126.05205479452054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126.05205479452054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126.05205479452054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126.05205479452054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126.05205479452054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126.05205479452054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126.05205479452054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126.05205479452054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126.05205479452054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126.05205479452054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126.05205479452054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126.05205479452054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126.05205479452054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126.05205479452054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126.05205479452054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126.05205479452054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126.05205479452054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126.05205479452054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126.05205479452054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126.05205479452054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126.05205479452054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126.05205479452054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126.05205479452054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126.05205479452054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126.05205479452054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126.05205479452054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126.05205479452054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126.05205479452054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126.05205479452054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126.05205479452054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126.05205479452054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126.05205479452054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126.05205479452054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126.05205479452054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126.05205479452054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126.05205479452054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126.05205479452054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126.05205479452054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126.05205479452054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126.05205479452054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126.05205479452054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126.05205479452054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126.05205479452054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126.05205479452054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126.05205479452054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126.05205479452054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126.05205479452054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126.05205479452054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126.05205479452054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126.05205479452054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126.05205479452054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126.05205479452054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126.05205479452054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126.05205479452054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126.05205479452054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126.05205479452054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126.05205479452054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126.05205479452054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126.05205479452054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126.05205479452054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126.05205479452054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126.05205479452054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126.05205479452054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126.05205479452054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126.05205479452054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126.05205479452054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126.05205479452054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126.05205479452054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126.05205479452054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126.05205479452054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126.05205479452054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126.05205479452054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126.05205479452054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126.05205479452054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126.05205479452054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126.05205479452054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126.05205479452054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126.05205479452054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126.05205479452054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126.05205479452054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126.05205479452054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126.05205479452054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126.05205479452054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126.05205479452054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126.05205479452054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126.05205479452054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126.05205479452054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126.05205479452054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126.05205479452054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126.05205479452054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126.05205479452054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126.05205479452054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126.05205479452054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126.05205479452054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126.05205479452054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126.05205479452054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126.05205479452054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126.05205479452054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126.05205479452054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126.05205479452054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126.05205479452054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126.05205479452054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126.05205479452054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126.05205479452054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126.05205479452054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126.05205479452054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126.05205479452054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126.05205479452054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126.05205479452054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126.05205479452054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126.05205479452054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126.05205479452054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126.05205479452054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126.05205479452054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126.05205479452054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126.05205479452054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126.05205479452054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126.05205479452054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126.05205479452054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126.05205479452054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126.05205479452054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126.05205479452054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126.05205479452054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126.05205479452054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126.05205479452054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126.05205479452054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126.05205479452054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126.05205479452054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126.05205479452054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126.05205479452054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126.05205479452054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126.05205479452054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126.05205479452054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126.05205479452054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126.05205479452054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126.05205479452054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126.05205479452054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126.05205479452054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126.05205479452054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126.05205479452054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126.05205479452054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126.05205479452054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126.05205479452054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126.05205479452054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126.05205479452054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126.05205479452054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126.05205479452054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126.05205479452054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126.05205479452054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126.05205479452054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126.05205479452054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126.05205479452054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126.05205479452054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126.05205479452054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126.05205479452054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126.05205479452054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126.05205479452054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126.05205479452054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126.05205479452054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126.05205479452054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126.05205479452054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126.05205479452054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126.05205479452054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126.05205479452054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126.05205479452054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126.05205479452054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126.05205479452054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126.05205479452054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126.05205479452054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126.05205479452054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126.05205479452054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126.05205479452054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126.05205479452054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126.05205479452054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126.05205479452054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126.05205479452054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126.05205479452054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126.05205479452054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126.05205479452054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126.05205479452054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126.05205479452054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126.05205479452054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126.05205479452054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126.05205479452054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126.05205479452054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126.05205479452054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126.05205479452054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126.05205479452054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126.05205479452054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126.05205479452054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126.05205479452054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126.05205479452054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126.05205479452054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126.05205479452054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126.05205479452054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126.05205479452054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126.05205479452054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126.05205479452054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126.05205479452054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126.05205479452054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126.05205479452054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126.05205479452054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126.05205479452054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126.05205479452054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126.05205479452054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126.05205479452054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126.05205479452054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126.05205479452054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126.05205479452054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126.05205479452054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126.05205479452054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126.05205479452054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126.05205479452054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126.05205479452054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126.05205479452054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126.05205479452054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126.05205479452054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126.05205479452054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126.05205479452054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126.05205479452054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126.05205479452054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126.05205479452054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126.05205479452054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126.05205479452054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126.05205479452054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126.05205479452054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126.05205479452054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126.05205479452054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126.05205479452054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126.05205479452054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126.05205479452054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126.05205479452054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126.05205479452054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126.05205479452054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126.05205479452054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126.05205479452054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126.05205479452054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126.05205479452054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126.05205479452054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126.05205479452054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126.05205479452054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126.05205479452054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126.05205479452054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126.05205479452054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126.05205479452054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126.05205479452054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126.05205479452054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126.05205479452054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126.05205479452054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126.05205479452054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126.05205479452054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126.05205479452054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126.05205479452054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126.05205479452054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126.05205479452054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126.05205479452054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126.05205479452054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126.05205479452054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126.05205479452054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126.05205479452054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126.05205479452054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126.05205479452054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126.05205479452054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126.05205479452054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126.05205479452054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126.05205479452054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126.05205479452054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126.05205479452054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126.05205479452054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126.05205479452054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126.05205479452054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126.05205479452054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126.05205479452054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126.05205479452054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126.05205479452054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126.05205479452054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126.05205479452054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126.05205479452054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126.05205479452054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126.05205479452054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126.05205479452054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126.05205479452054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126.05205479452054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126.05205479452054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126.05205479452054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126.05205479452054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126.05205479452054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126.05205479452054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126.05205479452054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126.05205479452054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126.05205479452054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126.05205479452054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126.05205479452054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126.05205479452054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126.05205479452054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126.05205479452054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126.05205479452054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126.05205479452054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126.05205479452054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126.05205479452054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126.05205479452054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126.05205479452054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126.05205479452054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126.05205479452054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126.05205479452054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126.05205479452054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126.05205479452054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126.05205479452054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126.05205479452054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126.05205479452054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126.05205479452054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126.05205479452054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126.05205479452054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126.05205479452054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126.05205479452054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126.05205479452054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126.05205479452054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126.05205479452054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126.05205479452054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126.05205479452054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126.05205479452054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126.05205479452054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126.05205479452054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126.05205479452054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126.05205479452054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126.05205479452054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126.05205479452054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126.05205479452054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126.05205479452054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126.05205479452054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126.05205479452054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126.05205479452054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126.05205479452054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126.05205479452054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126.05205479452054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126.05205479452054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126.05205479452054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126.05205479452054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126.05205479452054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126.05205479452054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126.05205479452054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126.05205479452054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126.05205479452054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126.05205479452054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126.05205479452054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126.05205479452054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126.05205479452054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126.05205479452054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126.05205479452054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126.05205479452054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126.05205479452054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126.05205479452054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126.05205479452054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126.05205479452054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126.05205479452054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126.05205479452054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126.05205479452054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126.05205479452054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126.05205479452054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126.05205479452054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126.05205479452054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126.05205479452054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126.05205479452054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126.05205479452054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126.05205479452054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126.05205479452054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126.05205479452054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126.05205479452054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126.05205479452054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126.05205479452054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126.05205479452054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126.05205479452054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126.05205479452054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126.05205479452054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126.05205479452054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126.05205479452054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126.05205479452054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126.05205479452054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126.05205479452054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126.05205479452054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126.05205479452054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126.05205479452054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126.05205479452054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126.05205479452054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126.05205479452054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126.05205479452054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126.05205479452054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126.05205479452054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126.05205479452054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126.05205479452054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126.05205479452054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126.05205479452054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126.05205479452054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126.05205479452054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126.05205479452054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126.05205479452054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126.05205479452054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126.05205479452054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126.05205479452054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126.05205479452054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126.05205479452054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126.05205479452054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126.05205479452054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126.05205479452054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126.05205479452054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126.05205479452054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126.05205479452054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126.05205479452054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126.05205479452054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126.05205479452054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126.05205479452054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126.05205479452054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126.05205479452054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126.05205479452054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126.05205479452054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126.05205479452054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126.05205479452054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126.05205479452054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126.05205479452054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126.05205479452054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126.05205479452054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126.05205479452054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126.05205479452054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126.05205479452054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126.05205479452054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126.05205479452054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126.05205479452054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126.05205479452054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126.05205479452054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126.05205479452054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126.05205479452054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126.05205479452054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126.05205479452054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126.05205479452054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126.05205479452054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126.05205479452054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126.05205479452054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126.05205479452054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126.05205479452054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126.05205479452054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126.05205479452054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126.05205479452054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126.05205479452054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126.05205479452054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126.05205479452054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126.05205479452054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126.05205479452054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126.05205479452054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126.05205479452054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126.05205479452054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126.05205479452054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126.05205479452054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126.05205479452054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126.05205479452054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126.05205479452054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126.05205479452054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126.05205479452054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126.05205479452054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126.05205479452054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126.05205479452054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126.05205479452054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126.05205479452054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126.05205479452054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126.05205479452054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126.05205479452054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126.05205479452054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126.05205479452054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126.05205479452054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126.05205479452054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126.05205479452054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126.05205479452054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126.05205479452054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126.05205479452054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126.05205479452054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126.05205479452054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126.05205479452054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126.05205479452054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126.05205479452054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126.05205479452054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126.05205479452054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126.05205479452054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126.05205479452054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126.05205479452054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126.05205479452054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126.05205479452054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126.05205479452054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126.05205479452054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126.05205479452054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126.05205479452054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126.05205479452054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126.05205479452054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126.05205479452054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126.05205479452054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126.05205479452054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126.05205479452054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126.05205479452054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126.05205479452054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126.05205479452054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126.05205479452054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126.05205479452054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126.05205479452054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126.05205479452054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126.05205479452054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126.05205479452054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126.05205479452054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126.05205479452054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126.05205479452054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126.05205479452054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126.05205479452054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126.05205479452054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126.05205479452054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126.05205479452054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126.05205479452054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126.05205479452054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126.05205479452054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126.05205479452054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126.05205479452054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126.05205479452054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126.05205479452054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126.05205479452054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126.05205479452054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126.05205479452054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126.05205479452054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126.05205479452054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126.05205479452054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126.05205479452054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126.05205479452054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126.05205479452054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126.05205479452054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126.05205479452054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126.05205479452054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126.05205479452054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126.05205479452054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126.05205479452054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126.05205479452054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126.05205479452054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126.05205479452054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126.05205479452054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126.05205479452054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126.05205479452054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126.05205479452054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126.05205479452054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126.05205479452054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126.05205479452054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126.05205479452054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126.05205479452054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126.05205479452054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126.05205479452054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126.05205479452054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126.05205479452054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126.05205479452054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126.05205479452054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126.05205479452054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126.05205479452054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126.05205479452054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126.05205479452054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126.05205479452054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126.05205479452054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126.05205479452054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126.05205479452054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126.05205479452054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126.05205479452054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126.05205479452054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126.05205479452054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126.05205479452054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126.05205479452054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126.05205479452054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126.05205479452054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126.05205479452054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126.05205479452054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126.05205479452054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126.05205479452054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126.05205479452054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126.05205479452054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126.05205479452054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126.05205479452054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126.05205479452054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126.05205479452054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126.05205479452054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126.05205479452054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126.05205479452054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126.05205479452054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126.05205479452054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126.05205479452054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126.05205479452054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126.05205479452054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126.05205479452054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126.05205479452054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126.05205479452054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126.05205479452054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126.05205479452054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126.05205479452054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126.05205479452054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126.05205479452054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126.05205479452054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126.05205479452054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126.05205479452054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126.05205479452054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126.05205479452054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126.05205479452054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126.05205479452054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126.05205479452054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126.05205479452054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126.05205479452054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126.05205479452054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126.05205479452054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126.05205479452054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126.05205479452054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126.05205479452054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126.05205479452054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126.05205479452054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126.05205479452054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126.05205479452054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126.05205479452054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126.05205479452054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126.05205479452054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126.05205479452054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126.05205479452054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126.05205479452054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126.05205479452054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126.05205479452054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126.05205479452054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126.05205479452054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126.05205479452054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126.05205479452054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126.05205479452054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126.05205479452054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126.05205479452054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126.05205479452054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126.05205479452054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126.05205479452054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126.05205479452054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126.05205479452054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126.05205479452054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126.05205479452054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126.05205479452054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126.05205479452054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126.05205479452054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126.05205479452054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126.05205479452054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126.05205479452054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126.05205479452054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126.05205479452054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126.05205479452054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126.05205479452054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126.05205479452054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126.05205479452054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126.05205479452054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126.05205479452054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126.05205479452054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126.05205479452054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126.05205479452054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126.05205479452054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126.05205479452054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126.05205479452054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126.05205479452054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126.05205479452054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126.05205479452054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126.05205479452054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126.05205479452054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126.05205479452054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126.05205479452054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126.05205479452054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126.05205479452054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126.05205479452054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126.05205479452054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126.05205479452054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126.05205479452054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126.05205479452054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126.05205479452054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126.05205479452054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126.05205479452054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126.05205479452054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126.05205479452054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126.05205479452054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126.05205479452054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126.05205479452054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126.05205479452054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126.05205479452054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126.05205479452054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126.05205479452054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126.05205479452054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126.05205479452054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126.05205479452054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126.05205479452054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126.05205479452054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126.05205479452054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126.05205479452054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126.05205479452054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126.05205479452054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126.05205479452054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abSelected="1" topLeftCell="A2610" zoomScale="80" zoomScaleNormal="80" workbookViewId="0">
      <selection activeCell="K2631" sqref="K2631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ADULTO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ADULTO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>
        <f t="shared" si="112"/>
        <v>3211</v>
      </c>
      <c r="C2614" s="122">
        <v>46004</v>
      </c>
      <c r="D2614" s="122">
        <f>YEAR(REGISTROS[[#This Row],[FECHA]])</f>
        <v>2025</v>
      </c>
      <c r="E2614" s="112">
        <f>MONTH(REGISTROS[[#This Row],[FECHA]])</f>
        <v>12</v>
      </c>
      <c r="F2614" s="10" t="s">
        <v>4831</v>
      </c>
      <c r="G2614" s="11" t="str">
        <f ca="1">VLOOKUP(EXAMENES!F2614,PACIENTE[[APELLIDO / NOMBRE]:[GRUPO ETARIO]],4,0)</f>
        <v>ADULTO</v>
      </c>
      <c r="H2614" s="10" t="s">
        <v>85</v>
      </c>
      <c r="I2614" s="10" t="s">
        <v>5</v>
      </c>
      <c r="J2614" s="46">
        <f>VLOOKUP(REGISTROS[[#This Row],[TIPO DE EXAMEN ]],SERVICIOS[],2,0)</f>
        <v>20</v>
      </c>
      <c r="K2614" s="10" t="s">
        <v>68</v>
      </c>
      <c r="L2614" s="10">
        <v>1316296803</v>
      </c>
      <c r="M2614" s="10"/>
      <c r="N2614" s="10"/>
    </row>
    <row r="2615" spans="1:14" x14ac:dyDescent="0.25">
      <c r="A2615" s="110">
        <f t="shared" si="112"/>
        <v>2605</v>
      </c>
      <c r="B2615" s="45">
        <f t="shared" si="112"/>
        <v>3212</v>
      </c>
      <c r="C2615" s="122">
        <v>46006</v>
      </c>
      <c r="D2615" s="122">
        <f>YEAR(REGISTROS[[#This Row],[FECHA]])</f>
        <v>2025</v>
      </c>
      <c r="E2615" s="112">
        <f>MONTH(REGISTROS[[#This Row],[FECHA]])</f>
        <v>12</v>
      </c>
      <c r="F2615" t="s">
        <v>5149</v>
      </c>
      <c r="G2615" s="11" t="str">
        <f ca="1">VLOOKUP(EXAMENES!F2615,PACIENTE[[APELLIDO / NOMBRE]:[GRUPO ETARIO]],4,0)</f>
        <v>TERCERA EDAD</v>
      </c>
      <c r="H2615" s="10" t="s">
        <v>1783</v>
      </c>
      <c r="I2615" s="10" t="s">
        <v>5</v>
      </c>
      <c r="J2615" s="46">
        <f>VLOOKUP(REGISTROS[[#This Row],[TIPO DE EXAMEN ]],SERVICIOS[],2,0)</f>
        <v>20</v>
      </c>
      <c r="K2615" s="10" t="s">
        <v>67</v>
      </c>
      <c r="L2615" s="10">
        <v>1708407968</v>
      </c>
      <c r="M2615" s="10"/>
      <c r="N2615" s="10"/>
    </row>
    <row r="2616" spans="1:14" x14ac:dyDescent="0.25">
      <c r="A2616" s="110">
        <f t="shared" si="112"/>
        <v>2606</v>
      </c>
      <c r="B2616" s="45">
        <f t="shared" si="112"/>
        <v>3213</v>
      </c>
      <c r="C2616" s="122">
        <v>46006</v>
      </c>
      <c r="D2616" s="122">
        <f>YEAR(REGISTROS[[#This Row],[FECHA]])</f>
        <v>2025</v>
      </c>
      <c r="E2616" s="112">
        <f>MONTH(REGISTROS[[#This Row],[FECHA]])</f>
        <v>12</v>
      </c>
      <c r="F2616" t="s">
        <v>5150</v>
      </c>
      <c r="G2616" s="11" t="str">
        <f ca="1">VLOOKUP(EXAMENES!F2616,PACIENTE[[APELLIDO / NOMBRE]:[GRUPO ETARIO]],4,0)</f>
        <v>ADULTO</v>
      </c>
      <c r="H2616" s="10" t="s">
        <v>27</v>
      </c>
      <c r="I2616" s="10" t="s">
        <v>72</v>
      </c>
      <c r="J2616" s="46">
        <f>VLOOKUP(REGISTROS[[#This Row],[TIPO DE EXAMEN ]],SERVICIOS[],2,0)</f>
        <v>10</v>
      </c>
      <c r="K2616" s="10" t="s">
        <v>67</v>
      </c>
      <c r="L2616" s="10">
        <v>1317130373</v>
      </c>
      <c r="M2616" s="10"/>
      <c r="N2616" s="10"/>
    </row>
    <row r="2617" spans="1:14" x14ac:dyDescent="0.25">
      <c r="A2617" s="110">
        <f t="shared" si="112"/>
        <v>2607</v>
      </c>
      <c r="B2617" s="45">
        <f t="shared" si="112"/>
        <v>3214</v>
      </c>
      <c r="C2617" s="122">
        <v>46006</v>
      </c>
      <c r="D2617" s="122">
        <f>YEAR(REGISTROS[[#This Row],[FECHA]])</f>
        <v>2025</v>
      </c>
      <c r="E2617" s="112">
        <f>MONTH(REGISTROS[[#This Row],[FECHA]])</f>
        <v>12</v>
      </c>
      <c r="F2617" t="s">
        <v>5152</v>
      </c>
      <c r="G2617" s="11" t="str">
        <f ca="1">VLOOKUP(EXAMENES!F2617,PACIENTE[[APELLIDO / NOMBRE]:[GRUPO ETARIO]],4,0)</f>
        <v>ADULTO</v>
      </c>
      <c r="H2617" s="10" t="s">
        <v>937</v>
      </c>
      <c r="I2617" s="10" t="s">
        <v>5</v>
      </c>
      <c r="J2617" s="46">
        <f>VLOOKUP(REGISTROS[[#This Row],[TIPO DE EXAMEN ]],SERVICIOS[],2,0)</f>
        <v>20</v>
      </c>
      <c r="K2617" s="10" t="s">
        <v>67</v>
      </c>
      <c r="L2617" s="10">
        <v>1315615300</v>
      </c>
      <c r="M2617" s="10"/>
      <c r="N2617" s="10"/>
    </row>
    <row r="2618" spans="1:14" x14ac:dyDescent="0.25">
      <c r="A2618" s="110">
        <f t="shared" si="112"/>
        <v>2608</v>
      </c>
      <c r="B2618" s="45">
        <f t="shared" si="112"/>
        <v>3215</v>
      </c>
      <c r="C2618" s="122">
        <v>46007</v>
      </c>
      <c r="D2618" s="122">
        <f>YEAR(REGISTROS[[#This Row],[FECHA]])</f>
        <v>2025</v>
      </c>
      <c r="E2618" s="112">
        <f>MONTH(REGISTROS[[#This Row],[FECHA]])</f>
        <v>12</v>
      </c>
      <c r="F2618" t="s">
        <v>5154</v>
      </c>
      <c r="G2618" s="11" t="str">
        <f ca="1">VLOOKUP(EXAMENES!F2618,PACIENTE[[APELLIDO / NOMBRE]:[GRUPO ETARIO]],4,0)</f>
        <v>ADULTO</v>
      </c>
      <c r="H2618" s="10" t="s">
        <v>117</v>
      </c>
      <c r="I2618" s="10" t="s">
        <v>20</v>
      </c>
      <c r="J2618" s="46">
        <f>VLOOKUP(REGISTROS[[#This Row],[TIPO DE EXAMEN ]],SERVICIOS[],2,0)</f>
        <v>10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>
        <f t="shared" si="112"/>
        <v>3216</v>
      </c>
      <c r="C2619" s="122">
        <v>46007</v>
      </c>
      <c r="D2619" s="122">
        <f>YEAR(REGISTROS[[#This Row],[FECHA]])</f>
        <v>2025</v>
      </c>
      <c r="E2619" s="112">
        <f>MONTH(REGISTROS[[#This Row],[FECHA]])</f>
        <v>12</v>
      </c>
      <c r="F2619" t="s">
        <v>5155</v>
      </c>
      <c r="G2619" s="11" t="str">
        <f ca="1">VLOOKUP(EXAMENES!F2619,PACIENTE[[APELLIDO / NOMBRE]:[GRUPO ETARIO]],4,0)</f>
        <v>ADULTO</v>
      </c>
      <c r="H2619" s="10" t="s">
        <v>161</v>
      </c>
      <c r="I2619" s="10" t="s">
        <v>72</v>
      </c>
      <c r="J2619" s="46">
        <f>VLOOKUP(REGISTROS[[#This Row],[TIPO DE EXAMEN ]],SERVICIOS[],2,0)</f>
        <v>10</v>
      </c>
      <c r="K2619" s="10" t="s">
        <v>67</v>
      </c>
      <c r="L2619" s="10">
        <v>1307478493</v>
      </c>
      <c r="M2619" s="10"/>
      <c r="N2619" s="10"/>
    </row>
    <row r="2620" spans="1:14" x14ac:dyDescent="0.25">
      <c r="A2620" s="110">
        <f t="shared" si="112"/>
        <v>2610</v>
      </c>
      <c r="B2620" s="45">
        <f t="shared" si="112"/>
        <v>3217</v>
      </c>
      <c r="C2620" s="122">
        <v>46007</v>
      </c>
      <c r="D2620" s="122">
        <f>YEAR(REGISTROS[[#This Row],[FECHA]])</f>
        <v>2025</v>
      </c>
      <c r="E2620" s="112">
        <f>MONTH(REGISTROS[[#This Row],[FECHA]])</f>
        <v>12</v>
      </c>
      <c r="F2620" t="s">
        <v>5157</v>
      </c>
      <c r="G2620" s="11" t="str">
        <f ca="1">VLOOKUP(EXAMENES!F2620,PACIENTE[[APELLIDO / NOMBRE]:[GRUPO ETARIO]],4,0)</f>
        <v>ADULTO</v>
      </c>
      <c r="H2620" s="10" t="s">
        <v>161</v>
      </c>
      <c r="I2620" s="10" t="s">
        <v>20</v>
      </c>
      <c r="J2620" s="46">
        <f>VLOOKUP(REGISTROS[[#This Row],[TIPO DE EXAMEN ]],SERVICIOS[],2,0)</f>
        <v>10</v>
      </c>
      <c r="K2620" s="10" t="s">
        <v>67</v>
      </c>
      <c r="L2620" s="10">
        <v>1312992504</v>
      </c>
      <c r="M2620" s="10"/>
      <c r="N2620" s="10"/>
    </row>
    <row r="2621" spans="1:14" x14ac:dyDescent="0.25">
      <c r="A2621" s="110">
        <f t="shared" si="112"/>
        <v>2611</v>
      </c>
      <c r="B2621" s="45">
        <f t="shared" si="112"/>
        <v>3218</v>
      </c>
      <c r="C2621" s="122">
        <v>46007</v>
      </c>
      <c r="D2621" s="122">
        <f>YEAR(REGISTROS[[#This Row],[FECHA]])</f>
        <v>2025</v>
      </c>
      <c r="E2621" s="112">
        <f>MONTH(REGISTROS[[#This Row],[FECHA]])</f>
        <v>12</v>
      </c>
      <c r="F2621" t="s">
        <v>5159</v>
      </c>
      <c r="G2621" s="11" t="str">
        <f ca="1">VLOOKUP(EXAMENES!F2621,PACIENTE[[APELLIDO / NOMBRE]:[GRUPO ETARIO]],4,0)</f>
        <v>ADOLECENTE</v>
      </c>
      <c r="H2621" s="10" t="s">
        <v>117</v>
      </c>
      <c r="I2621" s="10" t="s">
        <v>20</v>
      </c>
      <c r="J2621" s="46">
        <f>VLOOKUP(REGISTROS[[#This Row],[TIPO DE EXAMEN ]],SERVICIOS[],2,0)</f>
        <v>10</v>
      </c>
      <c r="K2621" s="10" t="s">
        <v>67</v>
      </c>
      <c r="L2621" s="10">
        <v>1310298243</v>
      </c>
      <c r="M2621" s="10"/>
      <c r="N2621" s="10"/>
    </row>
    <row r="2622" spans="1:14" x14ac:dyDescent="0.25">
      <c r="A2622" s="110">
        <f t="shared" si="112"/>
        <v>2612</v>
      </c>
      <c r="B2622" s="45">
        <f t="shared" si="112"/>
        <v>3219</v>
      </c>
      <c r="C2622" s="122">
        <v>46008</v>
      </c>
      <c r="D2622" s="122">
        <f>YEAR(REGISTROS[[#This Row],[FECHA]])</f>
        <v>2025</v>
      </c>
      <c r="E2622" s="112">
        <f>MONTH(REGISTROS[[#This Row],[FECHA]])</f>
        <v>12</v>
      </c>
      <c r="F2622" t="s">
        <v>5161</v>
      </c>
      <c r="G2622" s="11" t="str">
        <f ca="1">VLOOKUP(EXAMENES!F2622,PACIENTE[[APELLIDO / NOMBRE]:[GRUPO ETARIO]],4,0)</f>
        <v>ADULTO</v>
      </c>
      <c r="H2622" s="10" t="s">
        <v>161</v>
      </c>
      <c r="I2622" s="10" t="s">
        <v>5</v>
      </c>
      <c r="J2622" s="46">
        <f>VLOOKUP(REGISTROS[[#This Row],[TIPO DE EXAMEN ]],SERVICIOS[],2,0)</f>
        <v>20</v>
      </c>
      <c r="K2622" s="10" t="s">
        <v>67</v>
      </c>
      <c r="L2622" s="10">
        <v>30667910</v>
      </c>
      <c r="M2622" s="10"/>
      <c r="N2622" s="10"/>
    </row>
    <row r="2623" spans="1:14" x14ac:dyDescent="0.25">
      <c r="A2623" s="110">
        <f t="shared" si="112"/>
        <v>2613</v>
      </c>
      <c r="B2623" s="45">
        <f t="shared" si="112"/>
        <v>3220</v>
      </c>
      <c r="C2623" s="122">
        <v>46008</v>
      </c>
      <c r="D2623" s="122">
        <f>YEAR(REGISTROS[[#This Row],[FECHA]])</f>
        <v>2025</v>
      </c>
      <c r="E2623" s="112">
        <f>MONTH(REGISTROS[[#This Row],[FECHA]])</f>
        <v>12</v>
      </c>
      <c r="F2623" t="s">
        <v>5163</v>
      </c>
      <c r="G2623" s="11" t="str">
        <f ca="1">VLOOKUP(EXAMENES!F2623,PACIENTE[[APELLIDO / NOMBRE]:[GRUPO ETARIO]],4,0)</f>
        <v>ADULTO</v>
      </c>
      <c r="H2623" s="10" t="s">
        <v>27</v>
      </c>
      <c r="I2623" s="10" t="s">
        <v>5</v>
      </c>
      <c r="J2623" s="46">
        <f>VLOOKUP(REGISTROS[[#This Row],[TIPO DE EXAMEN ]],SERVICIOS[],2,0)</f>
        <v>20</v>
      </c>
      <c r="K2623" s="10" t="s">
        <v>67</v>
      </c>
      <c r="L2623" s="10">
        <v>805182904</v>
      </c>
      <c r="M2623" s="10"/>
      <c r="N2623" s="10"/>
    </row>
    <row r="2624" spans="1:14" x14ac:dyDescent="0.25">
      <c r="A2624" s="110">
        <f t="shared" si="112"/>
        <v>2614</v>
      </c>
      <c r="B2624" s="45">
        <f t="shared" si="112"/>
        <v>3221</v>
      </c>
      <c r="C2624" s="122">
        <v>46008</v>
      </c>
      <c r="D2624" s="122">
        <f>YEAR(REGISTROS[[#This Row],[FECHA]])</f>
        <v>2025</v>
      </c>
      <c r="E2624" s="112">
        <f>MONTH(REGISTROS[[#This Row],[FECHA]])</f>
        <v>12</v>
      </c>
      <c r="F2624" t="s">
        <v>5165</v>
      </c>
      <c r="G2624" s="11" t="str">
        <f ca="1">VLOOKUP(EXAMENES!F2624,PACIENTE[[APELLIDO / NOMBRE]:[GRUPO ETARIO]],4,0)</f>
        <v>ADOLECENTE</v>
      </c>
      <c r="H2624" s="10" t="s">
        <v>1778</v>
      </c>
      <c r="I2624" s="10" t="s">
        <v>5</v>
      </c>
      <c r="J2624" s="46">
        <f>VLOOKUP(REGISTROS[[#This Row],[TIPO DE EXAMEN ]],SERVICIOS[],2,0)</f>
        <v>20</v>
      </c>
      <c r="K2624" s="10" t="s">
        <v>67</v>
      </c>
      <c r="L2624" s="10">
        <v>1310501331</v>
      </c>
      <c r="M2624" s="10"/>
      <c r="N2624" s="10"/>
    </row>
    <row r="2625" spans="1:14" x14ac:dyDescent="0.25">
      <c r="A2625" s="110">
        <f t="shared" si="112"/>
        <v>2615</v>
      </c>
      <c r="B2625" s="45">
        <f t="shared" si="112"/>
        <v>3222</v>
      </c>
      <c r="C2625" s="122">
        <v>46008</v>
      </c>
      <c r="D2625" s="122">
        <f>YEAR(REGISTROS[[#This Row],[FECHA]])</f>
        <v>2025</v>
      </c>
      <c r="E2625" s="112">
        <f>MONTH(REGISTROS[[#This Row],[FECHA]])</f>
        <v>12</v>
      </c>
      <c r="F2625" t="s">
        <v>5167</v>
      </c>
      <c r="G2625" s="11" t="str">
        <f ca="1">VLOOKUP(EXAMENES!F2625,PACIENTE[[APELLIDO / NOMBRE]:[GRUPO ETARIO]],4,0)</f>
        <v>ADOLECENTE</v>
      </c>
      <c r="H2625" s="10" t="s">
        <v>3805</v>
      </c>
      <c r="I2625" s="10" t="s">
        <v>5</v>
      </c>
      <c r="J2625" s="46">
        <f>VLOOKUP(REGISTROS[[#This Row],[TIPO DE EXAMEN ]],SERVICIOS[],2,0)</f>
        <v>20</v>
      </c>
      <c r="K2625" s="10" t="s">
        <v>67</v>
      </c>
      <c r="L2625" s="10">
        <v>1721564936</v>
      </c>
      <c r="M2625" s="10"/>
      <c r="N2625" s="10"/>
    </row>
    <row r="2626" spans="1:14" x14ac:dyDescent="0.25">
      <c r="A2626" s="110">
        <f t="shared" si="112"/>
        <v>2616</v>
      </c>
      <c r="B2626" s="45">
        <f t="shared" si="112"/>
        <v>3223</v>
      </c>
      <c r="C2626" s="122">
        <v>46008</v>
      </c>
      <c r="D2626" s="122">
        <f>YEAR(REGISTROS[[#This Row],[FECHA]])</f>
        <v>2025</v>
      </c>
      <c r="E2626" s="112">
        <f>MONTH(REGISTROS[[#This Row],[FECHA]])</f>
        <v>12</v>
      </c>
      <c r="F2626" t="s">
        <v>5169</v>
      </c>
      <c r="G2626" s="11" t="str">
        <f ca="1">VLOOKUP(EXAMENES!F2626,PACIENTE[[APELLIDO / NOMBRE]:[GRUPO ETARIO]],4,0)</f>
        <v>ADULTO</v>
      </c>
      <c r="H2626" s="10" t="s">
        <v>161</v>
      </c>
      <c r="I2626" s="10" t="s">
        <v>5</v>
      </c>
      <c r="J2626" s="46">
        <f>VLOOKUP(REGISTROS[[#This Row],[TIPO DE EXAMEN ]],SERVICIOS[],2,0)</f>
        <v>20</v>
      </c>
      <c r="K2626" s="10" t="s">
        <v>68</v>
      </c>
      <c r="L2626" s="10">
        <v>1316290848</v>
      </c>
      <c r="M2626" s="10"/>
      <c r="N2626" s="10"/>
    </row>
    <row r="2627" spans="1:14" x14ac:dyDescent="0.25">
      <c r="A2627" s="110">
        <f t="shared" si="112"/>
        <v>2617</v>
      </c>
      <c r="B2627" s="45">
        <f t="shared" si="112"/>
        <v>3224</v>
      </c>
      <c r="C2627" s="122">
        <v>46008</v>
      </c>
      <c r="D2627" s="122">
        <f>YEAR(REGISTROS[[#This Row],[FECHA]])</f>
        <v>2025</v>
      </c>
      <c r="E2627" s="112">
        <f>MONTH(REGISTROS[[#This Row],[FECHA]])</f>
        <v>12</v>
      </c>
      <c r="F2627" t="s">
        <v>2329</v>
      </c>
      <c r="G2627" s="11" t="str">
        <f ca="1">VLOOKUP(EXAMENES!F2627,PACIENTE[[APELLIDO / NOMBRE]:[GRUPO ETARIO]],4,0)</f>
        <v>ADULTO</v>
      </c>
      <c r="H2627" s="10" t="s">
        <v>2293</v>
      </c>
      <c r="I2627" s="10" t="s">
        <v>5</v>
      </c>
      <c r="J2627" s="46">
        <f>VLOOKUP(REGISTROS[[#This Row],[TIPO DE EXAMEN ]],SERVICIOS[],2,0)</f>
        <v>20</v>
      </c>
      <c r="K2627" s="10" t="s">
        <v>67</v>
      </c>
      <c r="L2627" s="10">
        <v>1716606957</v>
      </c>
      <c r="M2627" s="10"/>
      <c r="N2627" s="10"/>
    </row>
    <row r="2628" spans="1:14" x14ac:dyDescent="0.25">
      <c r="A2628" s="110">
        <f t="shared" si="112"/>
        <v>2618</v>
      </c>
      <c r="B2628" s="45">
        <f t="shared" si="112"/>
        <v>3225</v>
      </c>
      <c r="C2628" s="122">
        <v>46009</v>
      </c>
      <c r="D2628" s="122">
        <f>YEAR(REGISTROS[[#This Row],[FECHA]])</f>
        <v>2025</v>
      </c>
      <c r="E2628" s="112">
        <f>MONTH(REGISTROS[[#This Row],[FECHA]])</f>
        <v>12</v>
      </c>
      <c r="F2628" t="s">
        <v>5172</v>
      </c>
      <c r="G2628" s="11" t="str">
        <f ca="1">VLOOKUP(EXAMENES!F2628,PACIENTE[[APELLIDO / NOMBRE]:[GRUPO ETARIO]],4,0)</f>
        <v>ADULTO</v>
      </c>
      <c r="H2628" s="10" t="s">
        <v>117</v>
      </c>
      <c r="I2628" s="10" t="s">
        <v>20</v>
      </c>
      <c r="J2628" s="46">
        <f>VLOOKUP(REGISTROS[[#This Row],[TIPO DE EXAMEN ]],SERVICIOS[],2,0)</f>
        <v>10</v>
      </c>
      <c r="K2628" s="10" t="s">
        <v>68</v>
      </c>
      <c r="L2628" s="10">
        <v>1313296616</v>
      </c>
      <c r="M2628" s="10"/>
      <c r="N2628" s="10"/>
    </row>
    <row r="2629" spans="1:14" x14ac:dyDescent="0.25">
      <c r="A2629" s="110">
        <f t="shared" si="112"/>
        <v>2619</v>
      </c>
      <c r="B2629" s="45">
        <f t="shared" si="112"/>
        <v>3226</v>
      </c>
      <c r="C2629" s="122">
        <v>46009</v>
      </c>
      <c r="D2629" s="122">
        <f>YEAR(REGISTROS[[#This Row],[FECHA]])</f>
        <v>2025</v>
      </c>
      <c r="E2629" s="112">
        <f>MONTH(REGISTROS[[#This Row],[FECHA]])</f>
        <v>12</v>
      </c>
      <c r="F2629" t="s">
        <v>5173</v>
      </c>
      <c r="G2629" s="11" t="str">
        <f ca="1">VLOOKUP(EXAMENES!F2629,PACIENTE[[APELLIDO / NOMBRE]:[GRUPO ETARIO]],4,0)</f>
        <v>ADOLECENTE</v>
      </c>
      <c r="H2629" s="10" t="s">
        <v>161</v>
      </c>
      <c r="I2629" s="10" t="s">
        <v>5</v>
      </c>
      <c r="J2629" s="46">
        <f>VLOOKUP(REGISTROS[[#This Row],[TIPO DE EXAMEN ]],SERVICIOS[],2,0)</f>
        <v>20</v>
      </c>
      <c r="K2629" s="10" t="s">
        <v>68</v>
      </c>
      <c r="L2629" s="10">
        <v>1351637513</v>
      </c>
      <c r="M2629" s="10"/>
      <c r="N2629" s="10"/>
    </row>
    <row r="2630" spans="1:14" x14ac:dyDescent="0.25">
      <c r="A2630" s="110">
        <f t="shared" si="112"/>
        <v>2620</v>
      </c>
      <c r="B2630" s="45">
        <f t="shared" si="112"/>
        <v>3227</v>
      </c>
      <c r="C2630" s="122">
        <v>46009</v>
      </c>
      <c r="D2630" s="122">
        <f>YEAR(REGISTROS[[#This Row],[FECHA]])</f>
        <v>2025</v>
      </c>
      <c r="E2630" s="112">
        <f>MONTH(REGISTROS[[#This Row],[FECHA]])</f>
        <v>12</v>
      </c>
      <c r="F2630" t="s">
        <v>5175</v>
      </c>
      <c r="G2630" s="11" t="str">
        <f ca="1">VLOOKUP(EXAMENES!F2630,PACIENTE[[APELLIDO / NOMBRE]:[GRUPO ETARIO]],4,0)</f>
        <v>ADOLECENTE</v>
      </c>
      <c r="H2630" s="10" t="s">
        <v>161</v>
      </c>
      <c r="I2630" s="10" t="s">
        <v>20</v>
      </c>
      <c r="J2630" s="46">
        <f>VLOOKUP(REGISTROS[[#This Row],[TIPO DE EXAMEN ]],SERVICIOS[],2,0)</f>
        <v>10</v>
      </c>
      <c r="K2630" s="10" t="s">
        <v>67</v>
      </c>
      <c r="L2630" s="10">
        <v>1317290102</v>
      </c>
      <c r="M2630" s="10"/>
      <c r="N2630" s="10"/>
    </row>
    <row r="2631" spans="1:14" x14ac:dyDescent="0.25">
      <c r="A2631" s="110">
        <f t="shared" si="112"/>
        <v>2621</v>
      </c>
      <c r="B2631" s="45">
        <f t="shared" si="112"/>
        <v>3228</v>
      </c>
      <c r="C2631" s="122">
        <v>46009</v>
      </c>
      <c r="D2631" s="122">
        <f>YEAR(REGISTROS[[#This Row],[FECHA]])</f>
        <v>2025</v>
      </c>
      <c r="E2631" s="112">
        <f>MONTH(REGISTROS[[#This Row],[FECHA]])</f>
        <v>12</v>
      </c>
      <c r="F2631" t="s">
        <v>5177</v>
      </c>
      <c r="G2631" s="11" t="str">
        <f ca="1">VLOOKUP(EXAMENES!F2631,PACIENTE[[APELLIDO / NOMBRE]:[GRUPO ETARIO]],4,0)</f>
        <v>ADULTO</v>
      </c>
      <c r="H2631" s="10" t="s">
        <v>1772</v>
      </c>
      <c r="I2631" s="10" t="s">
        <v>20</v>
      </c>
      <c r="J2631" s="46">
        <f>VLOOKUP(REGISTROS[[#This Row],[TIPO DE EXAMEN ]],SERVICIOS[],2,0)</f>
        <v>10</v>
      </c>
      <c r="K2631" s="10" t="s">
        <v>68</v>
      </c>
      <c r="L2631" s="10">
        <v>1305420588</v>
      </c>
      <c r="M2631" s="10"/>
      <c r="N2631" s="10"/>
    </row>
    <row r="2632" spans="1:14" x14ac:dyDescent="0.25">
      <c r="A2632" s="110">
        <f t="shared" si="112"/>
        <v>2622</v>
      </c>
      <c r="B2632" s="45">
        <f t="shared" si="112"/>
        <v>3229</v>
      </c>
      <c r="C2632" s="122">
        <v>46009</v>
      </c>
      <c r="D2632" s="122">
        <f>YEAR(REGISTROS[[#This Row],[FECHA]])</f>
        <v>2025</v>
      </c>
      <c r="E2632" s="112">
        <f>MONTH(REGISTROS[[#This Row],[FECHA]])</f>
        <v>12</v>
      </c>
      <c r="F2632" t="s">
        <v>5178</v>
      </c>
      <c r="G2632" s="11" t="str">
        <f ca="1">VLOOKUP(EXAMENES!F2632,PACIENTE[[APELLIDO / NOMBRE]:[GRUPO ETARIO]],4,0)</f>
        <v>ADULTO</v>
      </c>
      <c r="H2632" s="10" t="s">
        <v>79</v>
      </c>
      <c r="I2632" s="10" t="s">
        <v>5</v>
      </c>
      <c r="J2632" s="46">
        <f>VLOOKUP(REGISTROS[[#This Row],[TIPO DE EXAMEN ]],SERVICIOS[],2,0)</f>
        <v>20</v>
      </c>
      <c r="K2632" s="10" t="s">
        <v>67</v>
      </c>
      <c r="L2632" s="10">
        <v>1706471859</v>
      </c>
      <c r="M2632" s="10"/>
      <c r="N2632" s="10"/>
    </row>
    <row r="2633" spans="1:14" x14ac:dyDescent="0.25">
      <c r="A2633" s="110">
        <f t="shared" si="112"/>
        <v>2623</v>
      </c>
      <c r="B2633" s="45" t="str">
        <f t="shared" si="112"/>
        <v/>
      </c>
      <c r="C2633" s="122"/>
      <c r="D2633" s="122">
        <f>YEAR(REGISTROS[[#This Row],[FECHA]])</f>
        <v>1900</v>
      </c>
      <c r="E2633" s="112">
        <f>MONTH(REGISTROS[[#This Row],[FECHA]])</f>
        <v>1</v>
      </c>
      <c r="F2633" s="10"/>
      <c r="G2633" s="11" t="e">
        <f>VLOOKUP(EXAMENES!F2633,PACIENTE[[APELLIDO / NOMBRE]:[GRUPO ETARIO]],4,0)</f>
        <v>#N/A</v>
      </c>
      <c r="H2633" s="10"/>
      <c r="I2633" s="10"/>
      <c r="J2633" s="46" t="e">
        <f>VLOOKUP(REGISTROS[[#This Row],[TIPO DE EXAMEN ]],SERVICIOS[],2,0)</f>
        <v>#N/A</v>
      </c>
      <c r="K2633" s="10" t="s">
        <v>67</v>
      </c>
      <c r="L2633" s="10"/>
      <c r="M2633" s="10"/>
      <c r="N2633" s="10"/>
    </row>
    <row r="2634" spans="1:14" x14ac:dyDescent="0.25">
      <c r="A2634" s="110">
        <f t="shared" si="112"/>
        <v>2624</v>
      </c>
      <c r="B2634" s="45" t="str">
        <f t="shared" si="112"/>
        <v/>
      </c>
      <c r="C2634" s="122"/>
      <c r="D2634" s="122">
        <f>YEAR(REGISTROS[[#This Row],[FECHA]])</f>
        <v>1900</v>
      </c>
      <c r="E2634" s="112">
        <f>MONTH(REGISTROS[[#This Row],[FECHA]])</f>
        <v>1</v>
      </c>
      <c r="F2634" s="10"/>
      <c r="G2634" s="11" t="e">
        <f>VLOOKUP(EXAMENES!F2634,PACIENTE[[APELLIDO / NOMBRE]:[GRUPO ETARIO]],4,0)</f>
        <v>#N/A</v>
      </c>
      <c r="H2634" s="10"/>
      <c r="I2634" s="10"/>
      <c r="J2634" s="46" t="e">
        <f>VLOOKUP(REGISTROS[[#This Row],[TIPO DE EXAMEN ]],SERVICIOS[],2,0)</f>
        <v>#N/A</v>
      </c>
      <c r="K2634" s="10" t="s">
        <v>67</v>
      </c>
      <c r="L2634" s="10"/>
      <c r="M2634" s="10"/>
      <c r="N2634" s="10"/>
    </row>
    <row r="2635" spans="1:14" x14ac:dyDescent="0.25">
      <c r="A2635" s="110">
        <f t="shared" si="112"/>
        <v>2625</v>
      </c>
      <c r="B2635" s="45" t="str">
        <f t="shared" si="112"/>
        <v/>
      </c>
      <c r="C2635" s="122"/>
      <c r="D2635" s="122">
        <f>YEAR(REGISTROS[[#This Row],[FECHA]])</f>
        <v>1900</v>
      </c>
      <c r="E2635" s="112">
        <f>MONTH(REGISTROS[[#This Row],[FECHA]])</f>
        <v>1</v>
      </c>
      <c r="F2635" s="10"/>
      <c r="G2635" s="11" t="e">
        <f>VLOOKUP(EXAMENES!F2635,PACIENTE[[APELLIDO / NOMBRE]:[GRUPO ETARIO]],4,0)</f>
        <v>#N/A</v>
      </c>
      <c r="H2635" s="10"/>
      <c r="I2635" s="10"/>
      <c r="J2635" s="46" t="e">
        <f>VLOOKUP(REGISTROS[[#This Row],[TIPO DE EXAMEN ]],SERVICIOS[],2,0)</f>
        <v>#N/A</v>
      </c>
      <c r="K2635" s="10" t="s">
        <v>67</v>
      </c>
      <c r="L2635" s="10"/>
      <c r="M2635" s="10"/>
      <c r="N2635" s="10"/>
    </row>
    <row r="2636" spans="1:14" x14ac:dyDescent="0.25">
      <c r="A2636" s="110">
        <f t="shared" si="112"/>
        <v>2626</v>
      </c>
      <c r="B2636" s="45"/>
      <c r="C2636" s="122"/>
      <c r="D2636" s="122">
        <f>YEAR(REGISTROS[[#This Row],[FECHA]])</f>
        <v>1900</v>
      </c>
      <c r="E2636" s="112">
        <f>MONTH(REGISTROS[[#This Row],[FECHA]])</f>
        <v>1</v>
      </c>
      <c r="F2636" s="10"/>
      <c r="G2636" s="11" t="e">
        <f>VLOOKUP(EXAMENES!F2636,PACIENTE[[APELLIDO / NOMBRE]:[GRUPO ETARIO]],4,0)</f>
        <v>#N/A</v>
      </c>
      <c r="H2636" s="10"/>
      <c r="I2636" s="10"/>
      <c r="J2636" s="46" t="e">
        <f>VLOOKUP(REGISTROS[[#This Row],[TIPO DE EXAMEN ]],SERVICIOS[],2,0)</f>
        <v>#N/A</v>
      </c>
      <c r="K2636" s="10" t="s">
        <v>67</v>
      </c>
      <c r="L2636" s="10"/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 F2633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11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35620</v>
      </c>
      <c r="D11" s="15"/>
      <c r="E11" s="73">
        <v>1</v>
      </c>
      <c r="F11" s="73">
        <f>COUNTIFS(REGISTROS[[TIPO DE EXAMEN ]],"RX PANORAMICA",REGISTROS[N° MES],$L$9,REGISTROS[N° ANO],M9)</f>
        <v>91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1820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7415</v>
      </c>
      <c r="D12" s="15"/>
      <c r="E12" s="73">
        <v>2</v>
      </c>
      <c r="F12" s="73">
        <f>COUNTIFS(REGISTROS[[TIPO DE EXAMEN ]],"RX PERIAPICAL",REGISTROS[N° MES],$L$9,REGISTROS[N° ANO],M9)</f>
        <v>34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340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1000</v>
      </c>
      <c r="D13" s="15"/>
      <c r="E13" s="73">
        <v>3</v>
      </c>
      <c r="F13" s="73">
        <f>COUNTIFS(REGISTROS[[TIPO DE EXAMEN ]],"RX PARCIAL",REGISTROS[N° MES],$L$9,REGISTROS[N° ANO],M9)</f>
        <v>4</v>
      </c>
      <c r="G13" s="74" t="str">
        <f>SERVICIOS!B11</f>
        <v>RX PARCIAL</v>
      </c>
      <c r="H13" s="75">
        <f>SUMIFS(REGISTROS[PRECIO],REGISTROS[[TIPO DE EXAMEN ]],"RX PARCIAL",REGISTROS[N° MES],L9,REGISTROS[N° ANO],M9)</f>
        <v>40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3050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700</v>
      </c>
      <c r="P16" s="93"/>
      <c r="Q16" s="15"/>
      <c r="R16" s="91"/>
      <c r="S16" s="91"/>
      <c r="T16" s="89"/>
      <c r="U16" s="15"/>
      <c r="V16" s="15"/>
      <c r="W16" s="102">
        <f>O14-O16</f>
        <v>-700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3750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44035</v>
      </c>
      <c r="D19" s="15"/>
      <c r="E19" s="15"/>
      <c r="F19" s="15"/>
      <c r="G19" s="169" t="s">
        <v>19</v>
      </c>
      <c r="H19" s="162">
        <f>SUM(H11:H18)</f>
        <v>2200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147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11</v>
      </c>
      <c r="P24" s="15"/>
      <c r="Q24" s="15"/>
      <c r="R24" s="15"/>
      <c r="S24" s="15"/>
      <c r="T24" s="89"/>
      <c r="U24" s="15"/>
      <c r="V24" s="15"/>
      <c r="W24" s="89">
        <f>W16-W22</f>
        <v>-1559.5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39" zoomScale="50" zoomScaleNormal="5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45992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8</v>
      </c>
      <c r="D11" s="39">
        <f>COMISIONES[[#This Row],[CANTIDAD]]*2</f>
        <v>16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12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2</v>
      </c>
      <c r="D12" s="38">
        <f>COMISIONES[[#This Row],[CANTIDAD]]*2</f>
        <v>4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3</v>
      </c>
      <c r="D13" s="38">
        <f>COMISIONES[[#This Row],[CANTIDAD]]*2</f>
        <v>6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2</v>
      </c>
      <c r="D14" s="38">
        <f>COMISIONES[[#This Row],[CANTIDAD]]*2</f>
        <v>4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2</v>
      </c>
      <c r="D16" s="38">
        <f>COMISIONES[[#This Row],[CANTIDAD]]*2</f>
        <v>4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8</v>
      </c>
      <c r="D17" s="38">
        <f>COMISIONES[[#This Row],[CANTIDAD]]*2</f>
        <v>16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1</v>
      </c>
      <c r="D20" s="38">
        <f>COMISIONES[[#This Row],[CANTIDAD]]*2</f>
        <v>2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1</v>
      </c>
      <c r="D23" s="38">
        <f>COMISIONES[[#This Row],[CANTIDAD]]*2</f>
        <v>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1</v>
      </c>
      <c r="D25" s="38">
        <f>COMISIONES[[#This Row],[CANTIDAD]]*2</f>
        <v>2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1</v>
      </c>
      <c r="D31" s="38">
        <f>COMISIONES[[#This Row],[CANTIDAD]]*2</f>
        <v>2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0</v>
      </c>
      <c r="D34" s="38">
        <f>COMISIONES[[#This Row],[CANTIDAD]]*2</f>
        <v>0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48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48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1752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6</v>
      </c>
      <c r="D41" s="38">
        <f>COMISIONES[[#This Row],[CANTIDAD]]*2</f>
        <v>12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0</v>
      </c>
      <c r="D43" s="38">
        <f>COMISIONES[[#This Row],[CANTIDAD]]*2</f>
        <v>0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0</v>
      </c>
      <c r="D50" s="38">
        <f>COMISIONES[[#This Row],[CANTIDAD]]*2</f>
        <v>0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1</v>
      </c>
      <c r="D55" s="38">
        <f>COMISIONES[[#This Row],[CANTIDAD]]*2</f>
        <v>2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1</v>
      </c>
      <c r="D60" s="38">
        <f>COMISIONES[[#This Row],[CANTIDAD]]*2</f>
        <v>2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2</v>
      </c>
      <c r="D62" s="38">
        <f>COMISIONES[[#This Row],[CANTIDAD]]*2</f>
        <v>4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40</v>
      </c>
      <c r="D100" s="204">
        <f>C100*2</f>
        <v>80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80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326</v>
      </c>
      <c r="C11" s="17">
        <f>COUNTIFS(REGISTROS[DR. SOLICITANTE],ESTADISTICA[[#This Row],[MEDICO ]],REGISTROS[[TIPO DE EXAMEN ]],"RX PERIAPICAL")</f>
        <v>109</v>
      </c>
      <c r="D11" s="17">
        <f>COUNTIFS(REGISTROS[DR. SOLICITANTE],ESTADISTICA[[#This Row],[MEDICO ]],REGISTROS[[TIPO DE EXAMEN ]],"RX PARCIAL")</f>
        <v>19</v>
      </c>
      <c r="E11" s="85">
        <f>ESTADISTICA[[#This Row],[RX PANORAMICA]]+ESTADISTICA[[#This Row],[RX PERIAPICAL ]]+ESTADISTICA[[#This Row],[RX PARCIAL]]</f>
        <v>454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20</v>
      </c>
      <c r="C12" s="17">
        <f>COUNTIFS(REGISTROS[DR. SOLICITANTE],ESTADISTICA[[#This Row],[MEDICO ]],REGISTROS[[TIPO DE EXAMEN ]],"RX PERIAPICAL")</f>
        <v>14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35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3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4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44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56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128</v>
      </c>
      <c r="C16" s="17">
        <f>COUNTIFS(REGISTROS[DR. SOLICITANTE],ESTADISTICA[[#This Row],[MEDICO ]],REGISTROS[[TIPO DE EXAMEN ]],"RX PERIAPICAL")</f>
        <v>68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205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232</v>
      </c>
      <c r="C17" s="17">
        <f>COUNTIFS(REGISTROS[DR. SOLICITANTE],ESTADISTICA[[#This Row],[MEDICO ]],REGISTROS[[TIPO DE EXAMEN ]],"RX PERIAPICAL")</f>
        <v>202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447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40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40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85</v>
      </c>
      <c r="C23" s="17">
        <f>COUNTIFS(REGISTROS[DR. SOLICITANTE],ESTADISTICA[[#This Row],[MEDICO ]],REGISTROS[[TIPO DE EXAMEN ]],"RX PERIAPICAL")</f>
        <v>15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101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35</v>
      </c>
      <c r="C25" s="17">
        <f>COUNTIFS(REGISTROS[DR. SOLICITANTE],ESTADISTICA[[#This Row],[MEDICO ]],REGISTROS[[TIPO DE EXAMEN ]],"RX PERIAPICAL")</f>
        <v>25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60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10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13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7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18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406</v>
      </c>
      <c r="C41" s="17">
        <f>COUNTIFS(REGISTROS[DR. SOLICITANTE],ESTADISTICA[[#This Row],[MEDICO ]],REGISTROS[[TIPO DE EXAMEN ]],"RX PERIAPICAL")</f>
        <v>145</v>
      </c>
      <c r="D41" s="17">
        <f>COUNTIFS(REGISTROS[DR. SOLICITANTE],ESTADISTICA[[#This Row],[MEDICO ]],REGISTROS[[TIPO DE EXAMEN ]],"RX PARCIAL")</f>
        <v>47</v>
      </c>
      <c r="E41" s="85">
        <f>ESTADISTICA[[#This Row],[RX PANORAMICA]]+ESTADISTICA[[#This Row],[RX PERIAPICAL ]]+ESTADISTICA[[#This Row],[RX PARCIAL]]</f>
        <v>598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13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26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30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30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12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15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25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36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19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27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1582</v>
      </c>
      <c r="C103" s="224">
        <f>SUM(ESTADISTICA[[RX PERIAPICAL ]])</f>
        <v>691</v>
      </c>
      <c r="D103" s="225">
        <f>SUM(ESTADISTICA[RX PARCIAL])</f>
        <v>96</v>
      </c>
      <c r="E103" s="226">
        <f>SUM(ESTADISTICA[TOTAL])</f>
        <v>2369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2025-12-18T22:08:20Z</dcterms:modified>
</cp:coreProperties>
</file>