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405" i="1" l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D74" i="7" l="1"/>
  <c r="C78" i="7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4" i="7" l="1"/>
  <c r="E100" i="7"/>
  <c r="E95" i="7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D2380" i="3"/>
  <c r="E2380" i="3" s="1"/>
  <c r="G2380" i="1" s="1"/>
  <c r="D2381" i="3"/>
  <c r="E2381" i="3" s="1"/>
  <c r="D2382" i="3"/>
  <c r="E2382" i="3" s="1"/>
  <c r="G2382" i="1" s="1"/>
  <c r="D2383" i="3"/>
  <c r="E2383" i="3" s="1"/>
  <c r="G2383" i="1" s="1"/>
  <c r="D2384" i="3"/>
  <c r="E2384" i="3" s="1"/>
  <c r="G2384" i="1" s="1"/>
  <c r="D2385" i="3"/>
  <c r="E2385" i="3" s="1"/>
  <c r="G2385" i="1" s="1"/>
  <c r="D2386" i="3"/>
  <c r="E2386" i="3" s="1"/>
  <c r="G2386" i="1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G2395" i="1" s="1"/>
  <c r="D2396" i="3"/>
  <c r="E2396" i="3" s="1"/>
  <c r="G2396" i="1" s="1"/>
  <c r="D2397" i="3"/>
  <c r="E2397" i="3" s="1"/>
  <c r="G2397" i="1" s="1"/>
  <c r="D2398" i="3"/>
  <c r="E2398" i="3" s="1"/>
  <c r="G2398" i="1" s="1"/>
  <c r="D2399" i="3"/>
  <c r="E2399" i="3" s="1"/>
  <c r="G2399" i="1" s="1"/>
  <c r="D2400" i="3"/>
  <c r="E2400" i="3" s="1"/>
  <c r="D2401" i="3"/>
  <c r="E2401" i="3" s="1"/>
  <c r="G2401" i="1" s="1"/>
  <c r="D2402" i="3"/>
  <c r="E2402" i="3" s="1"/>
  <c r="G2402" i="1" s="1"/>
  <c r="D2403" i="3"/>
  <c r="E2403" i="3" s="1"/>
  <c r="G2403" i="1" s="1"/>
  <c r="D2404" i="3"/>
  <c r="E2404" i="3" s="1"/>
  <c r="G2404" i="1" s="1"/>
  <c r="D2405" i="3"/>
  <c r="E2405" i="3" s="1"/>
  <c r="D2406" i="3"/>
  <c r="E2406" i="3" s="1"/>
  <c r="G2406" i="1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G2379" i="1"/>
  <c r="J2379" i="1"/>
  <c r="E2380" i="1"/>
  <c r="J2380" i="1"/>
  <c r="E2381" i="1"/>
  <c r="G2381" i="1"/>
  <c r="J2381" i="1"/>
  <c r="E2382" i="1"/>
  <c r="J2382" i="1"/>
  <c r="E2383" i="1"/>
  <c r="J2383" i="1"/>
  <c r="E2384" i="1"/>
  <c r="J2384" i="1"/>
  <c r="E2385" i="1"/>
  <c r="J2385" i="1"/>
  <c r="E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J2395" i="1"/>
  <c r="E2396" i="1"/>
  <c r="J2396" i="1"/>
  <c r="E2397" i="1"/>
  <c r="J2397" i="1"/>
  <c r="E2398" i="1"/>
  <c r="J2398" i="1"/>
  <c r="E2399" i="1"/>
  <c r="J2399" i="1"/>
  <c r="E2400" i="1"/>
  <c r="J2400" i="1"/>
  <c r="E2401" i="1"/>
  <c r="J2401" i="1"/>
  <c r="E2402" i="1"/>
  <c r="J2402" i="1"/>
  <c r="E2403" i="1"/>
  <c r="J2403" i="1"/>
  <c r="E2404" i="1"/>
  <c r="J2404" i="1"/>
  <c r="E2405" i="1"/>
  <c r="G2405" i="1"/>
  <c r="J2405" i="1"/>
  <c r="E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400" i="1" l="1"/>
  <c r="G2322" i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<sst xmlns="http://schemas.openxmlformats.org/spreadsheetml/2006/main" count="28276" uniqueCount="4789">
  <si>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</si>
  <si>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</si>
  <si>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</si>
  <si>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</si>
  <si>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</si>
  <si>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</si>
  <si>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</si>
  <si>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</si>
  <si>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</si>
  <si>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</si>
  <si>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</si>
  <si>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</si>
  <si>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</si>
  <si>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</si>
  <si>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</si>
  <si>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</si>
  <si>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</si>
  <si>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</si>
  <si>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</si>
  <si>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</si>
  <si>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</si>
  <si>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</si>
  <si>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</si>
  <si>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</si>
  <si>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</si>
  <si>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</si>
  <si>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</si>
  <si>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</si>
  <si>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</si>
  <si>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</si>
  <si>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</si>
  <si>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</si>
  <si>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</si>
  <si>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</si>
  <si>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</si>
  <si>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</si>
  <si>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</si>
  <si>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</si>
  <si>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</si>
  <si>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</si>
  <si>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</si>
  <si>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</si>
  <si>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</si>
  <si>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</si>
  <si>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</si>
  <si>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</si>
  <si>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</si>
  <si>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</si>
  <si>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</si>
  <si>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</si>
  <si>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</si>
  <si>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</si>
  <si>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</si>
  <si>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</si>
  <si>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</si>
  <si>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</si>
  <si>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</si>
  <si>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</si>
  <si>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</si>
  <si>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</si>
  <si>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</si>
  <si>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</si>
  <si>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</si>
  <si>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</si>
  <si>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</si>
  <si>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</si>
  <si>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</si>
  <si>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</si>
  <si>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</si>
  <si>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</si>
  <si>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</si>
  <si>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</si>
  <si>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</si>
  <si>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</si>
  <si>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</si>
  <si>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</si>
  <si>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</si>
  <si>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</si>
  <si>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</si>
  <si>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</si>
  <si>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</si>
  <si>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</si>
  <si>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</si>
  <si>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</si>
  <si>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</si>
  <si>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</si>
  <si>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</si>
  <si>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</si>
  <si>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</si>
  <si>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</si>
  <si>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</si>
  <si>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</si>
  <si>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</si>
  <si>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</si>
  <si>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</si>
  <si>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</si>
  <si>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</si>
  <si>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</si>
  <si>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</si>
  <si>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</si>
  <si>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</si>
  <si>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</si>
  <si>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</si>
  <si>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</si>
  <si>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</si>
  <si>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</si>
  <si>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</si>
  <si>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</si>
  <si>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</si>
  <si>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</si>
  <si>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</si>
  <si>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</si>
  <si>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</si>
  <si>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</si>
  <si>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</si>
  <si>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</si>
  <si>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</si>
  <si>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</si>
  <si>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</si>
  <si>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</si>
  <si>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</si>
  <si>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</si>
  <si>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</si>
  <si>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</si>
  <si>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</si>
  <si>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</si>
  <si>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</si>
  <si>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</si>
  <si>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</si>
  <si>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</si>
  <si>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</si>
  <si>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</si>
  <si>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</si>
  <si>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</si>
  <si>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</si>
  <si>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</si>
  <si>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</si>
  <si>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</si>
  <si>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</si>
  <si>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</si>
  <si>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</si>
  <si>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</si>
  <si>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</si>
  <si>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</si>
  <si>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</si>
  <si>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</si>
  <si>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</si>
  <si>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</si>
  <si>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</si>
  <si>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</si>
  <si>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</si>
  <si>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</si>
  <si>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</si>
  <si>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</si>
  <si>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</si>
  <si>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</si>
  <si>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</si>
  <si>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</si>
  <si>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</si>
  <si>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</si>
  <si>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</si>
  <si>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</si>
  <si>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</si>
  <si>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</si>
  <si>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</si>
  <si>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</si>
  <si>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</si>
  <si>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</si>
  <si>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</si>
  <si>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</si>
  <si>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</si>
  <si>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</si>
  <si>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</si>
  <si>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</si>
  <si>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</si>
  <si>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</si>
  <si>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</si>
  <si>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</si>
  <si>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</si>
  <si>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</si>
  <si>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</si>
  <si>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</si>
  <si>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</si>
  <si>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</si>
  <si>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</si>
  <si>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</si>
  <si>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</si>
  <si>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</si>
  <si>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</si>
  <si>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</si>
  <si>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</si>
  <si>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</si>
  <si>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</si>
  <si>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</si>
  <si>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</si>
  <si>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</si>
  <si>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</si>
  <si>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</si>
  <si>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</si>
  <si>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</si>
  <si>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</si>
  <si>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</si>
  <si>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</si>
  <si>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</si>
  <si>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</si>
  <si>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</si>
  <si>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</si>
  <si>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</si>
  <si>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</si>
  <si>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</si>
  <si>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</si>
  <si>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</si>
  <si>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</si>
  <si>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</si>
  <si>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</si>
  <si>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</si>
  <si>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</si>
  <si>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</si>
  <si>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</si>
  <si>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</si>
  <si>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</si>
  <si>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</si>
  <si>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</si>
  <si>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</si>
  <si>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</si>
  <si>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</si>
  <si>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</si>
  <si>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</si>
  <si>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</si>
  <si>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</si>
  <si>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</si>
  <si>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</si>
  <si>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</si>
  <si>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</si>
  <si>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</si>
  <si>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</si>
  <si>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</si>
  <si>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</si>
  <si>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</si>
  <si>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</si>
  <si>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</si>
  <si>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</si>
  <si>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</si>
  <si>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</si>
  <si>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</si>
  <si>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</si>
  <si>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</si>
  <si>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</si>
  <si>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</si>
  <si>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</si>
  <si>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</si>
  <si>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</si>
  <si>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</si>
  <si>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</si>
  <si>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</si>
  <si>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</si>
  <si>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</si>
  <si>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</si>
  <si>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</si>
  <si>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</si>
  <si>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</si>
  <si>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</si>
  <si>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</si>
  <si>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</si>
  <si>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</si>
  <si>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</si>
  <si>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</si>
  <si>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</si>
  <si>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</si>
  <si>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</si>
  <si>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</si>
  <si>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</si>
  <si>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</si>
  <si>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</si>
  <si>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</si>
  <si>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</si>
  <si>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</si>
  <si>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</si>
  <si>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</si>
  <si>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</si>
  <si>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</si>
  <si>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</si>
  <si>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</si>
  <si>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</si>
  <si>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</si>
  <si>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</si>
  <si>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</si>
  <si>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</si>
  <si>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</si>
  <si>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</si>
  <si>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</si>
  <si>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</si>
  <si>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</si>
  <si>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</si>
  <si>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</si>
  <si>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</si>
  <si>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</si>
  <si>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</si>
  <si>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</si>
  <si>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</si>
  <si>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</si>
  <si>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</si>
  <si>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</si>
  <si>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</si>
  <si>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</si>
  <si>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</si>
  <si>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</si>
  <si>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</si>
  <si>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</si>
  <si>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</si>
  <si>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</si>
  <si>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</si>
  <si>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</si>
  <si>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</si>
  <si>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</si>
  <si>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</si>
  <si>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</si>
  <si>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</si>
  <si>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</si>
  <si>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</si>
  <si>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</si>
  <si>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</si>
  <si>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</si>
  <si>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</si>
  <si>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</si>
  <si>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</si>
  <si>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</si>
  <si>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</si>
  <si>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</si>
  <si>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</si>
  <si>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</si>
  <si>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</si>
  <si>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</si>
  <si>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</si>
  <si>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</si>
  <si>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</si>
  <si>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</si>
  <si>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</si>
  <si>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</si>
  <si>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</si>
  <si>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</si>
  <si>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</si>
  <si>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</si>
  <si>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</si>
  <si>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</si>
  <si>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</si>
  <si>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</si>
  <si>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</si>
  <si>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</si>
  <si>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</si>
  <si>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</si>
  <si>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</si>
  <si>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</si>
  <si>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</si>
  <si>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</si>
  <si>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</si>
  <si>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</si>
  <si>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</si>
  <si>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</si>
  <si>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</si>
  <si>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</si>
  <si>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</si>
  <si>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</si>
  <si>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</si>
  <si>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</si>
  <si>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</si>
  <si>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</si>
  <si>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</si>
  <si>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</si>
  <si>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</si>
  <si>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</si>
  <si>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</si>
  <si>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</si>
  <si>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</si>
  <si>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</si>
  <si>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</si>
  <si>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</si>
  <si>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</si>
  <si>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</si>
  <si>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</si>
  <si>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</si>
  <si>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</si>
  <si>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</si>
  <si>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</si>
  <si>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</si>
  <si>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</si>
  <si>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</si>
  <si>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</si>
  <si>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</si>
  <si>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</si>
  <si>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</si>
  <si>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</si>
  <si>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</si>
  <si>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</si>
  <si>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</si>
  <si>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</si>
  <si>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</si>
  <si>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</si>
  <si>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</si>
  <si>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</si>
  <si>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</si>
  <si>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</si>
  <si>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</si>
  <si>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</si>
  <si>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</si>
  <si>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</si>
  <si>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</si>
  <si>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</si>
  <si>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</si>
  <si>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</si>
  <si>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</si>
  <si>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</si>
  <si>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</si>
  <si>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</si>
  <si>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</si>
  <si>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</si>
  <si>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</si>
  <si>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</si>
  <si>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</si>
  <si>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</si>
  <si>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</si>
  <si>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</si>
  <si>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</si>
  <si>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</si>
  <si>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</si>
  <si>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</si>
  <si>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</si>
  <si>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</si>
  <si>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</si>
  <si>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</si>
  <si>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</si>
  <si>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</si>
  <si>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</si>
  <si>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</si>
  <si>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</si>
  <si>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</si>
  <si>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</si>
  <si>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</si>
  <si>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</si>
  <si>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</si>
  <si>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</si>
  <si>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</si>
  <si>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</si>
  <si>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</si>
  <si>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</si>
  <si>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</si>
  <si>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</si>
  <si>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</si>
  <si>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</si>
  <si>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</si>
  <si>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</si>
  <si>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</si>
  <si>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</si>
  <si>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</si>
  <si>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</si>
  <si>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</si>
  <si>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</si>
  <si>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</si>
  <si>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</si>
  <si>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</si>
  <si>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</si>
  <si>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</si>
  <si>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</si>
  <si>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</si>
  <si>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</si>
  <si>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</si>
  <si>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</si>
  <si>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</si>
  <si>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</si>
  <si>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</si>
  <si>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</si>
  <si>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</si>
  <si>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</si>
  <si>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</si>
  <si>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</si>
  <si>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</si>
  <si>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</si>
  <si>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</si>
  <si>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</si>
  <si>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</si>
  <si>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</si>
  <si>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</si>
  <si>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</si>
  <si>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</si>
  <si>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</si>
  <si>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</si>
  <si>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</si>
  <si>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</si>
  <si>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</si>
  <si>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</si>
  <si>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</si>
  <si>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</si>
  <si>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</si>
  <si>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</si>
  <si>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</si>
  <si>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</si>
  <si>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</si>
  <si>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</si>
  <si>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</si>
  <si>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</si>
  <si>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</si>
  <si>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</si>
  <si>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</si>
  <si>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</si>
  <si>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</si>
  <si>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</si>
  <si>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</si>
  <si>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</si>
  <si>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</si>
  <si>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</si>
  <si>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</si>
  <si>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</si>
  <si>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</si>
  <si>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</si>
  <si>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</si>
  <si>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</si>
  <si>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</si>
  <si>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</si>
  <si>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</si>
  <si>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</si>
  <si>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</si>
  <si>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</si>
  <si>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</si>
  <si>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</si>
  <si>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</si>
  <si>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</si>
  <si>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</si>
  <si>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</si>
  <si>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</si>
  <si>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</si>
  <si>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</si>
  <si>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</si>
  <si>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</si>
  <si>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</si>
  <si>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</si>
  <si>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</si>
  <si>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</si>
  <si>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</si>
  <si>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</si>
  <si>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</si>
  <si>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</si>
  <si>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</si>
  <si>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</si>
  <si>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</si>
  <si>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</si>
  <si>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</si>
  <si>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</si>
  <si>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</si>
  <si>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</si>
  <si>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</si>
  <si>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</si>
  <si>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</si>
  <si>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</si>
  <si>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</si>
  <si>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</si>
  <si>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</si>
  <si>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</si>
  <si>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</si>
  <si>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</si>
  <si>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</si>
  <si>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</si>
  <si>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</si>
  <si>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</si>
  <si>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</si>
  <si>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</si>
  <si>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</si>
  <si>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</si>
  <si>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</si>
  <si>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</si>
  <si>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</si>
  <si>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</si>
  <si>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</si>
  <si>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</si>
  <si>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</si>
  <si>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</si>
  <si>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</si>
  <si>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</si>
  <si>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</si>
  <si>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</si>
  <si>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</si>
  <si>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</si>
  <si>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</si>
  <si>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</si>
  <si>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</si>
  <si>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</si>
  <si>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</si>
  <si>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</si>
  <si>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</si>
  <si>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</si>
  <si>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</si>
  <si>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</si>
  <si>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</si>
  <si>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</si>
  <si>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</si>
  <si>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</si>
  <si>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</si>
  <si>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</si>
  <si>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</si>
  <si>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</si>
  <si>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</si>
  <si>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</si>
  <si>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</si>
  <si>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</si>
  <si>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</si>
  <si>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</si>
  <si>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</si>
  <si>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</si>
  <si>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</si>
  <si>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</si>
  <si>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</si>
  <si>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</si>
  <si>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</si>
  <si>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</si>
  <si>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</si>
  <si>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</si>
  <si>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</si>
  <si>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</si>
  <si>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</si>
  <si>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</si>
  <si>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</si>
  <si>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</si>
  <si>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</si>
  <si>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</si>
  <si>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</si>
  <si>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</si>
  <si>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</si>
  <si>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</si>
  <si>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</si>
  <si>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</si>
  <si>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</si>
  <si>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</si>
  <si>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</si>
  <si>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</si>
  <si>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</si>
  <si>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</si>
  <si>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</si>
  <si>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</si>
  <si>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</si>
  <si>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</si>
  <si>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</si>
  <si>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</si>
  <si>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</si>
  <si>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</si>
  <si>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</si>
  <si>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</si>
  <si>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</si>
  <si>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</si>
  <si>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</si>
  <si>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</si>
  <si>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</si>
  <si>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</si>
  <si>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</si>
  <si>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</si>
  <si>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</si>
  <si>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</si>
  <si>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</si>
  <si>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</si>
  <si>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</si>
  <si>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</si>
  <si>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</si>
  <si>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</si>
  <si>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</si>
  <si>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</si>
  <si>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</si>
  <si>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</si>
  <si>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</si>
  <si>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</si>
  <si>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</si>
  <si>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</si>
  <si>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</si>
  <si>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</si>
  <si>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</si>
  <si>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</si>
  <si>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</si>
  <si>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</si>
  <si>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</si>
  <si>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</si>
  <si>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</si>
  <si>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</si>
  <si>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</si>
  <si>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</si>
  <si>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</si>
  <si>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</si>
  <si>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</si>
  <si>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</si>
  <si>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</si>
  <si>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</si>
  <si>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</si>
  <si>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</si>
  <si>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</si>
  <si>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</si>
  <si>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</si>
  <si>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</si>
  <si>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</si>
  <si>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</si>
  <si>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</si>
  <si>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</si>
  <si>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</si>
  <si>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</si>
  <si>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</si>
  <si>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</si>
  <si>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</si>
  <si>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</si>
  <si>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</si>
  <si>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</si>
  <si>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</si>
  <si>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</si>
  <si>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</si>
  <si>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</si>
  <si>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</si>
  <si>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</si>
  <si>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</si>
  <si>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</si>
  <si>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</si>
  <si>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</si>
  <si>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</si>
  <si>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</si>
  <si>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</si>
  <si>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</si>
  <si>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</si>
  <si>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</si>
  <si>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</si>
  <si>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</si>
  <si>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</si>
  <si>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</si>
  <si>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</si>
  <si>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</si>
  <si>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</si>
  <si>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</si>
  <si>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</si>
  <si>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</si>
  <si>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</si>
  <si>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</si>
  <si>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</si>
  <si>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</si>
  <si>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</si>
  <si>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</si>
  <si>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</si>
  <si>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</si>
  <si>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</si>
  <si>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</si>
  <si>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</si>
  <si>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</si>
  <si>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</si>
  <si>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</si>
  <si>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</si>
  <si>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</si>
  <si>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</si>
  <si>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</si>
  <si>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</si>
  <si>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</si>
  <si>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</si>
  <si>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</si>
  <si>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</si>
  <si>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</si>
  <si>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</si>
  <si>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</si>
  <si>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</si>
  <si>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</si>
  <si>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</si>
  <si>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</si>
  <si>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</si>
  <si>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</si>
  <si>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</si>
  <si>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</si>
  <si>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</si>
  <si>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</si>
  <si>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</si>
  <si>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</si>
  <si>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</si>
  <si>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</si>
  <si>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</si>
  <si>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</si>
  <si>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</si>
  <si>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</si>
  <si>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</si>
  <si>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</si>
  <si>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</si>
  <si>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</si>
  <si>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</si>
  <si>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</si>
  <si>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</si>
  <si>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</si>
  <si>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</si>
  <si>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</si>
  <si>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</si>
  <si>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</si>
  <si>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</si>
  <si>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</si>
  <si>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</si>
  <si>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</si>
  <si>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</si>
  <si>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</si>
  <si>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</si>
  <si>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</si>
  <si>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</si>
  <si>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</si>
  <si>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</si>
  <si>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</si>
  <si>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</si>
  <si>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</si>
  <si>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</si>
  <si>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</si>
  <si>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</si>
  <si>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</si>
  <si>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</si>
  <si>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</si>
  <si>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</si>
  <si>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</si>
  <si>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</si>
  <si>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</si>
  <si>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</si>
  <si>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</si>
  <si>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</si>
  <si>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</si>
  <si>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</si>
  <si>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</si>
  <si>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</si>
  <si>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</si>
  <si>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</si>
  <si>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</si>
  <si>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</si>
  <si>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</si>
  <si>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</si>
  <si>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</si>
  <si>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</si>
  <si>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</si>
  <si>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</si>
  <si>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</si>
  <si>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</si>
  <si>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</si>
  <si>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</si>
  <si>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</si>
  <si>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</si>
  <si>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</si>
  <si>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</si>
  <si>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</si>
  <si>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</si>
  <si>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</si>
  <si>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</si>
  <si>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</si>
  <si>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</si>
  <si>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</si>
  <si>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</si>
  <si>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</si>
  <si>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</si>
  <si>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</si>
  <si>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</si>
  <si>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</si>
  <si>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</si>
  <si>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</si>
  <si>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</si>
  <si>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</si>
  <si>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</si>
  <si>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</si>
  <si>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</si>
  <si>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</si>
  <si>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</si>
  <si>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</si>
  <si>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</si>
  <si>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</si>
  <si>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</si>
  <si>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</si>
  <si>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</si>
  <si>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</si>
  <si>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</si>
  <si>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</si>
  <si>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</si>
  <si>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</si>
  <si>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</si>
  <si>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</si>
  <si>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</si>
  <si>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</si>
  <si>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</si>
  <si>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</si>
  <si>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</si>
  <si>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</si>
  <si>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</si>
  <si>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</si>
  <si>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</si>
  <si>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</si>
  <si>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</si>
  <si>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</si>
  <si>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</si>
  <si>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</si>
  <si>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</si>
  <si>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</si>
  <si>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</si>
  <si>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</si>
  <si>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</si>
  <si>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</si>
  <si>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</si>
  <si>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</si>
  <si>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</si>
  <si>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</si>
  <si>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</si>
  <si>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</si>
  <si>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</si>
  <si>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</si>
  <si>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</si>
  <si>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</si>
  <si>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</si>
  <si>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</si>
  <si>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</si>
  <si>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</si>
  <si>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</si>
  <si>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</si>
  <si>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</si>
  <si>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</si>
  <si>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</si>
  <si>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</si>
  <si>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</si>
  <si>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</si>
  <si>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</si>
  <si>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</si>
  <si>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</si>
  <si>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</si>
  <si>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</si>
  <si>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</si>
  <si>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</si>
  <si>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</si>
  <si>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</si>
  <si>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</si>
  <si>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</si>
  <si>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</si>
  <si>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</si>
  <si>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</si>
  <si>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</si>
  <si>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</si>
  <si>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</si>
  <si>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</si>
  <si>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</si>
  <si>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</si>
  <si>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</si>
  <si>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</si>
  <si>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</si>
  <si>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</si>
  <si>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</si>
  <si>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</si>
  <si>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</si>
  <si>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</si>
  <si>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</si>
  <si>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</si>
  <si>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</si>
  <si>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</si>
  <si>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</si>
  <si>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</si>
  <si>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</si>
  <si>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</si>
  <si>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</si>
  <si>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</si>
  <si>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</si>
  <si>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</si>
  <si>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</si>
  <si>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</si>
  <si>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</si>
  <si>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</si>
  <si>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</si>
  <si>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</si>
  <si>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</si>
  <si>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</si>
  <si>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</si>
  <si>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</si>
  <si>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</si>
  <si>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</si>
  <si>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</si>
  <si>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</si>
  <si>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</si>
  <si>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</si>
  <si>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</si>
  <si>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</si>
  <si>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</si>
  <si>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</si>
  <si>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</si>
  <si>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</si>
  <si>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</si>
  <si>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</si>
  <si>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</si>
  <si>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</si>
  <si>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</si>
  <si>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</si>
  <si>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</si>
  <si>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</si>
  <si>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</si>
  <si>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</si>
  <si>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</si>
  <si>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</si>
  <si>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</si>
  <si>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</si>
  <si>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</si>
  <si>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</si>
  <si>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</si>
  <si>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</si>
  <si>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</si>
  <si>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</si>
  <si>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</si>
  <si>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</si>
  <si>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</si>
  <si>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</si>
  <si>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</si>
  <si>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</si>
  <si>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</si>
  <si>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</si>
  <si>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</si>
  <si>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</si>
  <si>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</si>
  <si>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</si>
  <si>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</si>
  <si>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</si>
  <si>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</si>
  <si>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</si>
  <si>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</si>
  <si>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</si>
  <si>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</si>
  <si>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</si>
  <si>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</si>
  <si>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</si>
  <si>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</si>
  <si>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</si>
  <si>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</si>
  <si>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</si>
  <si>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</si>
  <si>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</si>
  <si>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</si>
  <si>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</si>
  <si>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</si>
  <si>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</si>
  <si>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</si>
  <si>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</si>
  <si>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</si>
  <si>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</si>
  <si>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</si>
  <si>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</si>
  <si>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</si>
  <si>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</si>
  <si>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</si>
  <si>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</si>
  <si>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</si>
  <si>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</si>
  <si>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</si>
  <si>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</si>
  <si>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</si>
  <si>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</si>
  <si>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</si>
  <si>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</si>
  <si>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</si>
  <si>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</si>
  <si>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</si>
  <si>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</si>
  <si>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</si>
  <si>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</si>
  <si>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</si>
  <si>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</si>
  <si>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</si>
  <si>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</si>
  <si>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</si>
  <si>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</si>
  <si>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</si>
  <si>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</si>
  <si>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</si>
  <si>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</si>
  <si>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</si>
  <si>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</si>
  <si>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</si>
  <si>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</si>
  <si>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</si>
  <si>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</si>
  <si>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</si>
  <si>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</si>
  <si>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</si>
  <si>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</si>
  <si>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</si>
  <si>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</si>
  <si>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</si>
  <si>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</si>
  <si>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</si>
  <si>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</si>
  <si>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</si>
  <si>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</si>
  <si>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</si>
  <si>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</si>
  <si>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</si>
  <si>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</si>
  <si>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</si>
  <si>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</si>
  <si>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</si>
  <si>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</si>
  <si>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</si>
  <si>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</si>
  <si>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</si>
  <si>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</si>
  <si>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</si>
  <si>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</si>
  <si>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</si>
  <si>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</si>
  <si>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</si>
  <si>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</si>
  <si>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</si>
  <si>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</si>
  <si>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</si>
  <si>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</si>
  <si>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</si>
  <si>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</si>
  <si>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</si>
  <si>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</si>
  <si>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</si>
  <si>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</si>
  <si>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</si>
  <si>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</si>
  <si>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</si>
  <si>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</si>
  <si>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</si>
  <si>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</si>
  <si>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</si>
  <si>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</si>
  <si>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</si>
  <si>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</si>
  <si>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</si>
  <si>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</si>
  <si>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</si>
  <si>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</si>
  <si>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</si>
  <si>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</si>
  <si>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</si>
  <si>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</si>
  <si>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</si>
  <si>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</si>
  <si>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</si>
  <si>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</si>
  <si>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</si>
  <si>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</si>
  <si>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</si>
  <si>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</si>
  <si>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</si>
  <si>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</si>
  <si>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</si>
  <si>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</si>
  <si>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</si>
  <si>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</si>
  <si>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</si>
  <si>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</si>
  <si>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</si>
  <si>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</si>
  <si>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</si>
  <si>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</si>
  <si>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</si>
  <si>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</si>
  <si>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</si>
  <si>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</si>
  <si>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</si>
  <si>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</si>
  <si>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</si>
  <si>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</si>
  <si>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</si>
  <si>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</si>
  <si>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</si>
  <si>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</si>
  <si>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</si>
  <si>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</si>
  <si>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</si>
  <si>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</si>
  <si>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</si>
  <si>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</si>
  <si>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</si>
  <si>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</si>
  <si>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</si>
  <si>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</si>
  <si>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</si>
  <si>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</si>
  <si>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</si>
  <si>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</si>
  <si>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</si>
  <si>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</si>
  <si>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</si>
  <si>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</si>
  <si>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</si>
  <si>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</si>
  <si>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</si>
  <si>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</si>
  <si>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</si>
  <si>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</si>
  <si>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</si>
  <si>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</si>
  <si>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</si>
  <si>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</si>
  <si>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</si>
  <si>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</si>
  <si>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</si>
  <si>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</si>
  <si>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</si>
  <si>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</si>
  <si>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</si>
  <si>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</si>
  <si>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</si>
  <si>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</si>
  <si>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</si>
  <si>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</si>
  <si>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</si>
  <si>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</si>
  <si>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</si>
  <si>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</si>
  <si>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</si>
  <si>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</si>
  <si>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</si>
  <si>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</si>
  <si>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</si>
  <si>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</si>
  <si>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</si>
  <si>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</si>
  <si>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</si>
  <si>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</si>
  <si>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</si>
  <si>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</si>
  <si>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</si>
  <si>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</si>
  <si>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</si>
  <si>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</si>
  <si>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</si>
  <si>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</si>
  <si>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</si>
  <si>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</si>
  <si>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</si>
  <si>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</si>
  <si>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</si>
  <si>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</si>
  <si>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</si>
  <si>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</si>
  <si>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</si>
  <si>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</si>
  <si>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</si>
  <si>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</si>
  <si>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</si>
  <si>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</si>
  <si>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</si>
  <si>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</si>
  <si>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</si>
  <si>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</si>
  <si>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</si>
  <si>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</si>
  <si>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</si>
  <si>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</si>
  <si>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</si>
  <si>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</si>
  <si>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</si>
  <si>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</si>
  <si>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</si>
  <si>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</si>
  <si>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</si>
  <si>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</si>
  <si>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</si>
  <si>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</si>
  <si>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</si>
  <si>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</si>
  <si>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</si>
  <si>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</si>
  <si>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</si>
  <si>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</si>
  <si>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</si>
  <si>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</si>
  <si>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</si>
  <si>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</si>
  <si>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</si>
  <si>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</si>
  <si>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</si>
  <si>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</si>
  <si>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</si>
  <si>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</si>
  <si>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</si>
  <si>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</si>
  <si>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</si>
  <si>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</si>
  <si>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</si>
  <si>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</si>
  <si>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</si>
  <si>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</si>
  <si>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</si>
  <si>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</si>
  <si>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</si>
  <si>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</si>
  <si>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</si>
  <si>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</si>
  <si>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</si>
  <si>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</si>
  <si>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</si>
  <si>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</si>
  <si>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</si>
  <si>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</si>
  <si>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</si>
  <si>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</si>
  <si>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</si>
  <si>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</si>
  <si>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</si>
  <si>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</si>
  <si>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</si>
  <si>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</si>
  <si>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</si>
  <si>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</si>
  <si>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</si>
  <si>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</si>
  <si>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</si>
  <si>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</si>
  <si>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</si>
  <si>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</si>
  <si>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</si>
  <si>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</si>
  <si>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</si>
  <si>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</si>
  <si>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</si>
  <si>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</si>
  <si>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</si>
  <si>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</si>
  <si>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</si>
  <si>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</si>
  <si>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</si>
  <si>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</si>
  <si>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</si>
  <si>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</si>
  <si>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</si>
  <si>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</si>
  <si>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</si>
  <si>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</si>
  <si>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</si>
  <si>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</si>
  <si>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</si>
  <si>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</si>
  <si>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</si>
  <si>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</si>
  <si>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</si>
  <si>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</si>
  <si>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</si>
  <si>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</si>
  <si>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</si>
  <si>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</si>
  <si>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</si>
  <si>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</si>
  <si>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</si>
  <si>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</si>
  <si>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</si>
  <si>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</si>
  <si>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</si>
  <si>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</si>
  <si>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</si>
  <si>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</si>
  <si>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</si>
  <si>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</si>
  <si>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</si>
  <si>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</si>
  <si>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</si>
  <si>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</si>
  <si>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</si>
  <si>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</si>
  <si>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</si>
  <si>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</si>
  <si>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</si>
  <si>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</si>
  <si>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</si>
  <si>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</si>
  <si>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</si>
  <si>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</si>
  <si>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</si>
  <si>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</si>
  <si>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</si>
  <si>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</si>
  <si>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</si>
  <si>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</si>
  <si>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</si>
  <si>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</si>
  <si>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</si>
  <si>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</si>
  <si>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</si>
  <si>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</si>
  <si>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</si>
  <si>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</si>
  <si>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</si>
  <si>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</si>
  <si>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</si>
  <si>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</si>
  <si>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</si>
  <si>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</si>
  <si>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</si>
  <si>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</si>
  <si>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</si>
  <si>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</si>
  <si>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</si>
  <si>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</si>
  <si>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</si>
  <si>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</si>
  <si>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</si>
  <si>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</si>
  <si>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</si>
  <si>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</si>
  <si>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</si>
  <si>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</si>
  <si>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</si>
  <si>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</si>
  <si>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</si>
  <si>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</si>
  <si>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</si>
  <si>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</si>
  <si>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</si>
  <si>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</si>
  <si>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</si>
  <si>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</si>
  <si>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</si>
  <si>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</si>
  <si>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</si>
  <si>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</si>
  <si>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</si>
  <si>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</si>
  <si>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</si>
  <si>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</si>
  <si>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</si>
  <si>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</si>
  <si>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</si>
  <si>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</si>
  <si>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</si>
  <si>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</si>
  <si>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</si>
  <si>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</si>
  <si>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</si>
  <si>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</si>
  <si>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</si>
  <si>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</si>
  <si>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</si>
  <si>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</si>
  <si>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</si>
  <si>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</si>
  <si>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</si>
  <si>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</si>
  <si>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</si>
  <si>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</si>
  <si>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</si>
  <si>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</si>
  <si>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</si>
  <si>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</si>
  <si>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</si>
  <si>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</si>
  <si>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</si>
  <si>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</si>
  <si>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</si>
  <si>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</si>
  <si>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</si>
  <si>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</si>
  <si>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</si>
  <si>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</si>
  <si>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</si>
  <si>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</si>
  <si>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</si>
  <si>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</si>
  <si>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</si>
  <si>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</si>
  <si>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</si>
  <si>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</si>
  <si>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</si>
  <si>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</si>
  <si>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</si>
  <si>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</si>
  <si>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</si>
  <si>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</si>
  <si>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</si>
  <si>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</si>
  <si>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</si>
  <si>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</si>
  <si>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</si>
  <si>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</si>
  <si>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</si>
  <si>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</si>
  <si>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</si>
  <si>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</si>
  <si>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</si>
  <si>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</si>
  <si>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</si>
  <si>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</si>
  <si>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</si>
  <si>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</si>
  <si>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</si>
  <si>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</si>
  <si>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</si>
  <si>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</si>
  <si>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</si>
  <si>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</si>
  <si>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</si>
  <si>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</si>
  <si>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</si>
  <si>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</si>
  <si>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</si>
  <si>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</si>
  <si>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</si>
  <si>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</si>
  <si>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</si>
  <si>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</si>
  <si>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</si>
  <si>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</si>
  <si>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</si>
  <si>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</si>
  <si>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</si>
  <si>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</si>
  <si>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</si>
  <si>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</si>
  <si>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</si>
  <si>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</si>
  <si>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</si>
  <si>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</si>
  <si>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</si>
  <si>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</si>
  <si>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</si>
  <si>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</si>
  <si>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</si>
  <si>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</si>
  <si>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</si>
  <si>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</si>
  <si>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</si>
  <si>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</si>
  <si>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</si>
  <si>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</si>
  <si>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</si>
  <si>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</si>
  <si>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</si>
  <si>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</si>
  <si>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</si>
  <si>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</si>
  <si>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</si>
  <si>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</si>
  <si>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</si>
  <si>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</si>
  <si>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</si>
  <si>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</si>
  <si>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</si>
  <si>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</si>
  <si>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</si>
  <si>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</si>
  <si>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</si>
  <si>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</si>
  <si>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</si>
  <si>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</si>
  <si>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</si>
  <si>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</si>
  <si>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</si>
  <si>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</si>
  <si>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</si>
  <si>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</si>
  <si>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</si>
  <si>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</si>
  <si>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</si>
  <si>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</si>
  <si>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</si>
  <si>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</si>
  <si>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</si>
  <si>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</si>
  <si>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</si>
  <si>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</si>
  <si>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</si>
  <si>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</si>
  <si>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</si>
  <si>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</si>
  <si>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</si>
  <si>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</si>
  <si>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</si>
  <si>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</si>
  <si>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</si>
  <si>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</si>
  <si>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</si>
  <si>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</si>
  <si>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</si>
  <si>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</si>
  <si>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</si>
  <si>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</si>
  <si>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</si>
  <si>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</si>
  <si>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</si>
  <si>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</si>
  <si>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</si>
  <si>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</si>
  <si>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</si>
  <si>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</si>
  <si>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</si>
  <si>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</si>
  <si>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</si>
  <si>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</si>
  <si>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</si>
  <si>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</si>
  <si>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</si>
  <si>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</si>
  <si>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</si>
  <si>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</si>
  <si>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</si>
  <si>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</si>
  <si>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</si>
  <si>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</si>
  <si>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</si>
  <si>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</si>
  <si>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</si>
  <si>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</si>
  <si>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</si>
  <si>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</si>
  <si>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</si>
  <si>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</si>
  <si>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</si>
  <si>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</si>
  <si>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</si>
  <si>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</si>
  <si>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</si>
  <si>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</si>
  <si>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</si>
  <si>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</si>
  <si>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</si>
  <si>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</si>
  <si>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</si>
  <si>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</si>
  <si>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</si>
  <si>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</si>
  <si>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</si>
  <si>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</si>
  <si>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</si>
  <si>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</si>
  <si>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</si>
  <si>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</si>
  <si>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</si>
  <si>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</si>
  <si>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</si>
  <si>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</si>
  <si>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</si>
  <si>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</si>
  <si>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</si>
  <si>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</si>
  <si>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</si>
  <si>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</si>
  <si>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</si>
  <si>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</si>
  <si>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</si>
  <si>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</si>
  <si>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</si>
  <si>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</si>
  <si>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</si>
  <si>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</si>
  <si>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</si>
  <si>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</si>
  <si>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</si>
  <si>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</si>
  <si>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</si>
  <si>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</si>
  <si>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</si>
  <si>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</si>
  <si>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</si>
  <si>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</si>
  <si>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</si>
  <si>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</si>
  <si>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</si>
  <si>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</si>
  <si>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</si>
  <si>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</si>
  <si>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</si>
  <si>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</si>
  <si>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</si>
  <si>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</si>
  <si>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</si>
  <si>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</si>
  <si>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</si>
  <si>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</si>
  <si>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</si>
  <si>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</si>
  <si>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</si>
  <si>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</si>
  <si>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</si>
  <si>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</si>
  <si>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</si>
  <si>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</si>
  <si>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</si>
  <si>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</si>
  <si>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</si>
  <si>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</si>
  <si>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</si>
  <si>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</si>
  <si>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</si>
  <si>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</si>
  <si>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</si>
  <si>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</si>
  <si>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</si>
  <si>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</si>
  <si>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</si>
  <si>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</si>
  <si>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</si>
  <si>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</si>
  <si>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</si>
  <si>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</si>
  <si>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</si>
  <si>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</si>
  <si>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</si>
  <si>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</si>
  <si>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</si>
  <si>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</si>
  <si>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</si>
  <si>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</si>
  <si>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</si>
  <si>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</si>
  <si>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</si>
  <si>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</si>
  <si>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</si>
  <si>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</si>
  <si>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</si>
  <si>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</si>
  <si>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</si>
  <si>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</si>
  <si>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</si>
  <si>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</si>
  <si>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</si>
  <si>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</si>
  <si>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</si>
  <si>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</si>
  <si>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</si>
  <si>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</si>
  <si>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</si>
  <si>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</si>
  <si>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</si>
  <si>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</si>
  <si>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</si>
  <si>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</si>
  <si>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</si>
  <si>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</si>
  <si>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</si>
  <si>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</si>
  <si>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</si>
  <si>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</si>
  <si>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</si>
  <si>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</si>
  <si>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</si>
  <si>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</si>
  <si>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</si>
  <si>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</si>
  <si>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</si>
  <si>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</si>
  <si>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</si>
  <si>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</si>
  <si>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</si>
  <si>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</si>
  <si>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</si>
  <si>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</si>
  <si>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</si>
  <si>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</si>
  <si>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</si>
  <si>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</si>
  <si>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</si>
  <si>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</si>
  <si>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</si>
  <si>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</si>
  <si>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</si>
  <si>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</si>
  <si>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</si>
  <si>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</si>
  <si>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</si>
  <si>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</si>
  <si>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</si>
  <si>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</si>
  <si>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</si>
  <si>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</si>
  <si>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</si>
  <si>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</si>
  <si>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</si>
  <si>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</si>
  <si>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</si>
  <si>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</si>
  <si>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</si>
  <si>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</si>
  <si>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</si>
  <si>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</si>
  <si>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</si>
  <si>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</si>
  <si>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</si>
  <si>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</si>
  <si>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</si>
  <si>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</si>
  <si>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</si>
  <si>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</si>
  <si>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</si>
  <si>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</si>
  <si>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</si>
  <si>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</si>
  <si>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</si>
  <si>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</si>
  <si>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</si>
  <si>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</si>
  <si>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</si>
  <si>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</si>
  <si>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</si>
  <si>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</si>
  <si>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</si>
  <si>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</si>
  <si>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</si>
  <si>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</si>
  <si>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</si>
  <si>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</si>
  <si>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</si>
  <si>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</si>
  <si>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</si>
  <si>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</si>
  <si>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</si>
  <si>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</si>
  <si>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</si>
  <si>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</si>
  <si>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</si>
  <si>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</si>
  <si>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</si>
  <si>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</si>
  <si>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</si>
  <si>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</si>
  <si>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</si>
  <si>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</si>
  <si>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</si>
  <si>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</si>
  <si>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</si>
  <si>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</si>
  <si>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</si>
  <si>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</si>
  <si>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</si>
  <si>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</si>
  <si>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</si>
  <si>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</si>
  <si>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</si>
  <si>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</si>
  <si>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</si>
  <si>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</si>
  <si>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</si>
  <si>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</si>
  <si>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</si>
  <si>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</si>
  <si>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</si>
  <si>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</si>
  <si>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</si>
  <si>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</si>
  <si>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</si>
  <si>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</si>
  <si>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</si>
  <si>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</si>
  <si>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</si>
  <si>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</si>
  <si>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</si>
  <si>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</si>
  <si>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</si>
  <si>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</si>
  <si>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</si>
  <si>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</si>
  <si>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</si>
  <si>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</si>
  <si>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</si>
  <si>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</si>
  <si>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</si>
  <si>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</si>
  <si>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</si>
  <si>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</si>
  <si>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</si>
  <si>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</si>
  <si>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</si>
  <si>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</si>
  <si>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</si>
  <si>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</si>
  <si>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</si>
  <si>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</si>
  <si>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</si>
  <si>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</si>
  <si>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</si>
  <si>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</si>
  <si>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</si>
  <si>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</si>
  <si>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</si>
  <si>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</si>
  <si>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</si>
  <si>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</si>
  <si>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</si>
  <si>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</si>
  <si>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</si>
  <si>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</si>
  <si>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</si>
  <si>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</si>
  <si>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</si>
  <si>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</si>
  <si>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</si>
  <si>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</si>
  <si>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</si>
  <si>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</si>
  <si>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</si>
  <si>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</si>
  <si>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</si>
  <si>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</si>
  <si>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</si>
  <si>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</si>
  <si>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</si>
  <si>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</si>
  <si>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</si>
  <si>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</si>
  <si>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</si>
  <si>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</si>
  <si>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</si>
  <si>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</si>
  <si>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</si>
  <si>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</si>
  <si>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</si>
  <si>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</si>
  <si>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</si>
  <si>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</si>
  <si>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</si>
  <si>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</si>
  <si>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</si>
  <si>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</si>
  <si>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</si>
  <si>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</si>
  <si>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</si>
  <si>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</si>
  <si>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</si>
  <si>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</si>
  <si>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</si>
  <si>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</si>
  <si>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</si>
  <si>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</si>
  <si>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</si>
  <si>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</si>
  <si>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</si>
  <si>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</si>
  <si>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</si>
  <si>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</si>
  <si>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</si>
  <si>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</si>
  <si>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</si>
  <si>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</si>
  <si>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</si>
  <si>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</si>
  <si>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</si>
  <si>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</si>
  <si>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</si>
  <si>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</si>
  <si>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</si>
  <si>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</si>
  <si>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</si>
  <si>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</si>
  <si>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</si>
  <si>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</si>
  <si>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</si>
  <si>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</si>
  <si>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</si>
  <si>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</si>
  <si>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</si>
  <si>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</si>
  <si>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</si>
  <si>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</si>
  <si>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</si>
  <si>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</si>
  <si>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</si>
  <si>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</si>
  <si>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</si>
  <si>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</si>
  <si>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</si>
  <si>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</si>
  <si>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</si>
  <si>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</si>
  <si>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</si>
  <si>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</si>
  <si>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</si>
  <si>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</si>
  <si>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</si>
  <si>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</si>
  <si>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</si>
  <si>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</si>
  <si>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</si>
  <si>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</si>
  <si>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</si>
  <si>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</si>
  <si>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</si>
  <si>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</si>
  <si>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</si>
  <si>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</si>
  <si>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</si>
  <si>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</si>
  <si>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</si>
  <si>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</si>
  <si>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</si>
  <si>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</si>
  <si>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</si>
  <si>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</si>
  <si>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</si>
  <si>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</si>
  <si>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</si>
  <si>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</si>
  <si>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</si>
  <si>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</si>
  <si>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</si>
  <si>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</si>
  <si>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</si>
  <si>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</si>
  <si>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</si>
  <si>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</si>
  <si>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</si>
  <si>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</si>
  <si>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</si>
  <si>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</si>
  <si>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</si>
  <si>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</si>
  <si>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</si>
  <si>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</si>
  <si>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</si>
  <si>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</si>
  <si>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</si>
  <si>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</si>
  <si>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</si>
  <si>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</si>
  <si>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</si>
  <si>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</si>
  <si>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</si>
  <si>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</si>
  <si>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</si>
  <si>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</si>
  <si>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</si>
  <si>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</si>
  <si>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</si>
  <si>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</si>
  <si>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</si>
  <si>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</si>
  <si>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</si>
  <si>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</si>
  <si>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</si>
  <si>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</si>
  <si>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</si>
  <si>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</si>
  <si>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</si>
  <si>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</si>
  <si>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</si>
  <si>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</si>
  <si>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</si>
  <si>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</si>
  <si>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</si>
  <si>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</si>
  <si>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</si>
  <si>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</si>
  <si>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</si>
  <si>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</si>
  <si>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</si>
  <si>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</si>
  <si>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</si>
  <si>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</si>
  <si>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</si>
  <si>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</si>
  <si>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</si>
  <si>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</si>
  <si>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</si>
  <si>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</si>
  <si>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</si>
  <si>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</si>
  <si>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</si>
  <si>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</si>
  <si>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</si>
  <si>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</si>
  <si>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</si>
  <si>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</si>
  <si>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</si>
  <si>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</si>
  <si>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</si>
  <si>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</si>
  <si>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</si>
  <si>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</si>
  <si>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</si>
  <si>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</si>
  <si>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</si>
  <si>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</si>
  <si>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</si>
  <si>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</si>
  <si>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</si>
  <si>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</si>
  <si>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</si>
  <si>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</si>
  <si>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</si>
  <si>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</si>
  <si>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</si>
  <si>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</si>
  <si>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</si>
  <si>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</si>
  <si>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</si>
  <si>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</si>
  <si>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</si>
  <si>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</si>
  <si>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</si>
  <si>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</si>
  <si>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</si>
  <si>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</si>
  <si>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</si>
  <si>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</si>
  <si>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</si>
  <si>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</si>
  <si>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</si>
  <si>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</si>
  <si>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</si>
  <si>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</si>
  <si>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</si>
  <si>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</si>
  <si>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</si>
  <si>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</si>
  <si>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</si>
  <si>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</si>
  <si>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</si>
  <si>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</si>
  <si>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</si>
  <si>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</si>
  <si>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</si>
  <si>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</si>
  <si>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</si>
  <si>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</si>
  <si>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</si>
  <si>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</si>
  <si>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</si>
  <si>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</si>
  <si>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</si>
  <si>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</si>
  <si>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</si>
  <si>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</si>
  <si>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</si>
  <si>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</si>
  <si>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</si>
  <si>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</si>
  <si>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</si>
  <si>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</si>
  <si>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</si>
  <si>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</si>
  <si>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</si>
  <si>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</si>
  <si>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</si>
  <si>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</si>
  <si>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</si>
  <si>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</si>
  <si>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</si>
  <si>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</si>
  <si>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</si>
  <si>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</si>
  <si>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</si>
  <si>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</si>
  <si>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</si>
  <si>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</si>
  <si>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</si>
  <si>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</si>
  <si>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</si>
  <si>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</si>
  <si>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</si>
  <si>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</si>
  <si>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</si>
  <si>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</si>
  <si>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</si>
  <si>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</si>
  <si>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</si>
  <si>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</si>
  <si>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</si>
  <si>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</si>
  <si>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</si>
  <si>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</si>
  <si>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</si>
  <si>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</si>
  <si>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</si>
  <si>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</si>
  <si>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</si>
  <si>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</si>
  <si>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</si>
  <si>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</si>
  <si>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</si>
  <si>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</si>
  <si>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</si>
  <si>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</si>
  <si>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</si>
  <si>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</si>
  <si>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</si>
  <si>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</si>
  <si>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</si>
  <si>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</si>
  <si>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</si>
  <si>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</si>
  <si>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</si>
  <si>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</si>
  <si>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</si>
  <si>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</si>
  <si>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</si>
  <si>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</si>
  <si>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</si>
  <si>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</si>
  <si>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</si>
  <si>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</si>
  <si>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</si>
  <si>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</si>
  <si>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</si>
  <si>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</si>
  <si>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</si>
  <si>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</si>
  <si>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</si>
  <si>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</si>
  <si>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</si>
  <si>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</si>
  <si>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</si>
  <si>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</si>
  <si>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</si>
  <si>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</si>
  <si>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</si>
  <si>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</si>
  <si>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</si>
  <si>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</si>
  <si>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</si>
  <si>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</si>
  <si>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</si>
  <si>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</si>
  <si>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</si>
  <si>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</si>
  <si>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</si>
  <si>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</si>
  <si>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</si>
  <si>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</si>
  <si>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</si>
  <si>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</si>
  <si>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</si>
  <si>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</si>
  <si>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</si>
  <si>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</si>
  <si>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</si>
  <si>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</si>
  <si>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</si>
  <si>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</si>
  <si>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</si>
  <si>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</si>
  <si>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</si>
  <si>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</si>
  <si>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</si>
  <si>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</si>
  <si>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</si>
  <si>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</si>
  <si>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</si>
  <si>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</si>
  <si>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</si>
  <si>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</si>
  <si>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</si>
  <si>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</si>
  <si>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</si>
  <si>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</si>
  <si>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</si>
  <si>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</si>
  <si>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</si>
  <si>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</si>
  <si>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</si>
  <si>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</si>
  <si>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</si>
  <si>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</si>
  <si>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</si>
  <si>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</si>
  <si>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</si>
  <si>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</si>
  <si>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</si>
  <si>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</si>
  <si>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</si>
  <si>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</si>
  <si>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</si>
  <si>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</si>
  <si>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</si>
  <si>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</si>
  <si>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</si>
  <si>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</si>
  <si>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</si>
  <si>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</si>
  <si>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</si>
  <si>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</si>
  <si>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</si>
  <si>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</si>
  <si>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</si>
  <si>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</si>
  <si>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</si>
  <si>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</si>
  <si>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</si>
  <si>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</si>
  <si>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</si>
  <si>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</si>
  <si>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</si>
  <si>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</si>
  <si>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</si>
  <si>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</si>
  <si>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</si>
  <si>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</si>
  <si>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</si>
  <si>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</si>
  <si>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</si>
  <si>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</si>
  <si>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</si>
  <si>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</si>
  <si>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</si>
  <si>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</si>
  <si>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</si>
  <si>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</si>
  <si>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</si>
  <si>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</si>
  <si>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</si>
  <si>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</si>
  <si>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</si>
  <si>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</si>
  <si>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</si>
  <si>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</si>
  <si>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</si>
  <si>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</si>
  <si>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</si>
  <si>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</si>
  <si>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</si>
  <si>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</si>
  <si>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</si>
  <si>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</si>
  <si>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</si>
  <si>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</si>
  <si>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</si>
  <si>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</si>
  <si>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</si>
  <si>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</si>
  <si>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</si>
  <si>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</si>
  <si>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</si>
  <si>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</si>
  <si>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</si>
  <si>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</si>
  <si>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</si>
  <si>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</si>
  <si>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</si>
  <si>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</si>
  <si>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</si>
  <si>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</si>
  <si>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</si>
  <si>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</si>
  <si>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</si>
  <si>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</si>
  <si>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</si>
  <si>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</si>
  <si>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</si>
  <si>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</si>
  <si>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</si>
  <si>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</si>
  <si>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</si>
  <si>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</si>
  <si>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</si>
  <si>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</si>
  <si>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</si>
  <si>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</si>
  <si>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</si>
  <si>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</si>
  <si>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</si>
  <si>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</si>
  <si>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</si>
  <si>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</si>
  <si>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</si>
  <si>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</si>
  <si>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</si>
  <si>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</si>
  <si>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</si>
  <si>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</si>
  <si>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</si>
  <si>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</si>
  <si>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</si>
  <si>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</si>
  <si>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</si>
  <si>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</si>
  <si>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</si>
  <si>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</si>
  <si>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</si>
  <si>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</si>
  <si>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</si>
  <si>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</si>
  <si>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</si>
  <si>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</si>
  <si>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</si>
  <si>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</si>
  <si>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</si>
  <si>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</si>
  <si>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</si>
  <si>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</si>
  <si>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</si>
  <si>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</si>
  <si>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</si>
  <si>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</si>
  <si>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</si>
  <si>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</si>
  <si>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</si>
  <si>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</si>
  <si>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</si>
  <si>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</si>
  <si>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</si>
  <si>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</si>
  <si>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</si>
  <si>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</si>
  <si>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</si>
  <si>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</si>
  <si>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</si>
  <si>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</si>
  <si>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</si>
  <si>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</si>
  <si>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</si>
  <si>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</si>
  <si>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</si>
  <si>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</si>
  <si>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</si>
  <si>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</si>
  <si>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</si>
  <si>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</si>
  <si>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</si>
  <si>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</si>
  <si>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</si>
  <si>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</si>
  <si>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</si>
  <si>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</si>
  <si>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</si>
  <si>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</si>
  <si>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</si>
  <si>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</si>
  <si>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</si>
  <si>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</si>
  <si>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</si>
  <si>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</si>
  <si>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</si>
  <si>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</si>
  <si>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</si>
  <si>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</si>
  <si>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</si>
  <si>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</si>
  <si>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</si>
  <si>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</si>
  <si>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</si>
  <si>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</si>
  <si>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</si>
  <si>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</si>
  <si>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</si>
  <si>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</si>
  <si>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</si>
  <si>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</si>
  <si>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</si>
  <si>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</si>
  <si>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</si>
  <si>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</si>
  <si>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</si>
  <si>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</si>
  <si>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</si>
  <si>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</si>
  <si>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</si>
  <si>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</si>
  <si>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</si>
  <si>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</si>
  <si>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</si>
  <si>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</si>
  <si>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</si>
  <si>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</si>
  <si>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</si>
  <si>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</si>
  <si>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</si>
  <si>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</si>
  <si>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</si>
  <si>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</si>
  <si>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</si>
  <si>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</si>
  <si>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</si>
  <si>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</si>
  <si>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</si>
  <si>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</si>
  <si>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</si>
  <si>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</si>
  <si>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</si>
  <si>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</si>
  <si>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</si>
  <si>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</si>
  <si>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</si>
  <si>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</si>
  <si>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</si>
  <si>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</si>
  <si>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</si>
  <si>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</si>
  <si>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</si>
  <si>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</si>
  <si>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</si>
  <si>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</si>
  <si>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</si>
  <si>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</si>
  <si>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</si>
  <si>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</si>
  <si>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</si>
  <si>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</si>
  <si>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</si>
  <si>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</si>
  <si>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</si>
  <si>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</si>
  <si>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</si>
  <si>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</si>
  <si>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</si>
  <si>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</si>
  <si>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</si>
  <si>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</si>
  <si>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</si>
  <si>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</si>
  <si>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</si>
  <si>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</si>
  <si>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</si>
  <si>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</si>
  <si>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</si>
  <si>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</si>
  <si>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</si>
  <si>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</si>
  <si>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</si>
  <si>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</si>
  <si>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</si>
  <si>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</si>
  <si>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</si>
  <si>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</si>
  <si>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</si>
  <si>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</si>
  <si>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</si>
  <si>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</si>
  <si>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</si>
  <si>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</si>
  <si>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</si>
  <si>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</si>
  <si>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</si>
  <si>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</si>
  <si>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</si>
  <si>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</si>
  <si>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</si>
  <si>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</si>
  <si>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</si>
  <si>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</si>
  <si>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</si>
  <si>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</si>
  <si>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</si>
  <si>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</si>
  <si>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</si>
  <si>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</si>
  <si>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</si>
  <si>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</si>
  <si>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</si>
  <si>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</si>
  <si>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</si>
  <si>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</si>
  <si>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</si>
  <si>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</si>
  <si>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</si>
  <si>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</si>
  <si>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</si>
  <si>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</si>
  <si>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</si>
  <si>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</si>
  <si>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</si>
  <si>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</si>
  <si>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</si>
  <si>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</si>
  <si>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</si>
  <si>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</si>
  <si>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</si>
  <si>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</si>
  <si>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</si>
  <si>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</si>
  <si>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</si>
  <si>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</si>
  <si>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</si>
  <si>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</si>
  <si>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</si>
  <si>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</si>
  <si>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</si>
  <si>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</si>
  <si>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</si>
  <si>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</si>
  <si>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</si>
  <si>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</si>
  <si>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</si>
  <si>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</si>
  <si>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</si>
  <si>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</si>
  <si>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</si>
  <si>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</si>
  <si>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</si>
  <si>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</si>
  <si>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</si>
  <si>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</si>
  <si>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</si>
  <si>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</si>
  <si>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</si>
  <si>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</si>
  <si>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</si>
  <si>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</si>
  <si>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</si>
  <si>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</si>
  <si>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</si>
  <si>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</si>
  <si>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</si>
  <si>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</si>
  <si>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</si>
  <si>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</si>
  <si>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</si>
  <si>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</si>
  <si>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</si>
  <si>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</si>
  <si>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</si>
  <si>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</si>
  <si>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</si>
  <si>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</si>
  <si>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</si>
  <si>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</si>
  <si>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</si>
  <si>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</si>
  <si>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</si>
  <si>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</si>
  <si>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</si>
  <si>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</si>
  <si>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</si>
  <si>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</si>
  <si>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</si>
  <si>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</si>
  <si>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</si>
  <si>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</si>
  <si>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</si>
  <si>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</si>
  <si>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</si>
  <si>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</si>
  <si>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</si>
  <si>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</si>
  <si>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</si>
  <si>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</si>
  <si>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</si>
  <si>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</si>
  <si>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</si>
  <si>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</si>
  <si>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</si>
  <si>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</si>
  <si>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</si>
  <si>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</si>
  <si>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</si>
  <si>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</si>
  <si>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</si>
  <si>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</si>
  <si>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</si>
  <si>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</si>
  <si>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</si>
  <si>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</si>
  <si>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</si>
  <si>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</si>
  <si>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</si>
  <si>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</si>
  <si>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</si>
  <si>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</si>
  <si>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</si>
  <si>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</si>
  <si>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</si>
  <si>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</si>
  <si>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</si>
  <si>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</si>
  <si>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</si>
  <si>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</si>
  <si>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</si>
  <si>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</si>
  <si>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</si>
  <si>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</si>
  <si>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</si>
  <si>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</si>
  <si>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</si>
  <si>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</si>
  <si>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</si>
  <si>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</si>
  <si>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</si>
  <si>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</si>
  <si>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</si>
  <si>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</si>
  <si>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</si>
  <si>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</si>
  <si>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</si>
  <si>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</si>
  <si>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</si>
  <si>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</si>
  <si>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</si>
  <si>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</si>
  <si>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</si>
  <si>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</si>
  <si>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</si>
  <si>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</si>
  <si>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</si>
  <si>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</si>
  <si>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</si>
  <si>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</si>
  <si>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</si>
  <si>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</si>
  <si>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</si>
  <si>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</si>
  <si>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</si>
  <si>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</si>
  <si>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</si>
  <si>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</si>
  <si>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</si>
  <si>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</si>
  <si>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</si>
  <si>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</si>
  <si>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</si>
  <si>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</si>
  <si>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</si>
  <si>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</si>
  <si>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</si>
  <si>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</si>
  <si>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</si>
  <si>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</si>
  <si>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</si>
  <si>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</si>
  <si>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</si>
  <si>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</si>
  <si>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</si>
  <si>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</si>
  <si>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</si>
  <si>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</si>
  <si>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</si>
  <si>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</si>
  <si>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</si>
  <si>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</si>
  <si>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</si>
  <si>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</si>
  <si>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</si>
  <si>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</si>
  <si>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</si>
  <si>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</si>
  <si>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</si>
  <si>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</si>
  <si>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</si>
  <si>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</si>
  <si>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</si>
  <si>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</si>
  <si>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</si>
  <si>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</si>
  <si>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</si>
  <si>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</si>
  <si>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</si>
  <si>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</si>
  <si>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</si>
  <si>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</si>
  <si>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</si>
  <si>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</si>
  <si>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</si>
  <si>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</si>
  <si>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</si>
  <si>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</si>
  <si>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</si>
  <si>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</si>
  <si>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</si>
  <si>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</si>
  <si>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</si>
  <si>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</si>
  <si>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</si>
  <si>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</si>
  <si>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</si>
  <si>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</si>
  <si>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</si>
  <si>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</si>
  <si>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</si>
  <si>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</si>
  <si>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</si>
  <si>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</si>
  <si>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</si>
  <si>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</si>
  <si>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</si>
  <si>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</si>
  <si>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</si>
  <si>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</si>
  <si>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</si>
  <si>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</si>
  <si>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</si>
  <si>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</si>
  <si>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</si>
  <si>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</si>
  <si>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</si>
  <si>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</si>
  <si>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</si>
  <si>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</si>
  <si>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</si>
  <si>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</si>
  <si>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</si>
  <si>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</si>
  <si>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</si>
  <si>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</si>
  <si>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</si>
  <si>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</si>
  <si>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</si>
  <si>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</si>
  <si>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</si>
  <si>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</si>
  <si>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</si>
  <si>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</si>
  <si>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</si>
  <si>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</si>
  <si>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</si>
  <si>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</si>
  <si>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</si>
  <si>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</si>
  <si>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</si>
  <si>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</si>
  <si>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</si>
  <si>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</si>
  <si>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</si>
  <si>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</si>
  <si>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</si>
  <si>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</si>
  <si>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</si>
  <si>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</si>
  <si>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</si>
  <si>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</si>
  <si>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</si>
  <si>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</si>
  <si>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</si>
  <si>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</si>
  <si>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</si>
  <si>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</si>
  <si>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</si>
  <si>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</si>
  <si>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</si>
  <si>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</si>
  <si>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</si>
  <si>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</si>
  <si>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</si>
  <si>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</si>
  <si>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</si>
  <si>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</si>
  <si>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</si>
  <si>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</si>
  <si>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</si>
  <si>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</si>
  <si>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</si>
  <si>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</si>
  <si>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</si>
  <si>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</si>
  <si>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</si>
  <si>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</si>
  <si>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</si>
  <si>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</si>
  <si>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</si>
  <si>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</si>
  <si>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</si>
  <si>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</si>
  <si>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</si>
  <si>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</si>
  <si>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</si>
  <si>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</si>
  <si>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</si>
  <si>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</si>
  <si>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</si>
  <si>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</si>
  <si>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</si>
  <si>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</si>
  <si>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</si>
  <si>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</si>
  <si>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</si>
  <si>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</si>
  <si>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</si>
  <si>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</si>
  <si>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</si>
  <si>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</si>
  <si>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</si>
  <si>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</si>
  <si>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</si>
  <si>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</si>
  <si>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</si>
  <si>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</si>
  <si>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</si>
  <si>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</si>
  <si>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</si>
  <si>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</si>
  <si>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</si>
  <si>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</si>
  <si>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</si>
  <si>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</si>
  <si>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</si>
  <si>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</si>
  <si>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</si>
  <si>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</si>
  <si>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</si>
  <si>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</si>
  <si>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</si>
  <si>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</si>
  <si>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</si>
  <si>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</si>
  <si>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</si>
  <si>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</si>
  <si>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</si>
  <si>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</si>
  <si>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</si>
  <si>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</si>
  <si>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</si>
  <si>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</si>
  <si>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</si>
  <si>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</si>
  <si>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</si>
  <si>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</si>
  <si>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</si>
  <si>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</si>
  <si>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</si>
  <si>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</si>
  <si>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</si>
  <si>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</si>
  <si>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</si>
  <si>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</si>
  <si>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</si>
  <si>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</si>
  <si>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</si>
  <si>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</si>
  <si>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</si>
  <si>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</si>
  <si>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</si>
  <si>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</si>
  <si>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</si>
  <si>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</si>
  <si>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</si>
  <si>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</si>
  <si>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</si>
  <si>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</si>
  <si>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</si>
  <si>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</si>
  <si>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</si>
  <si>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</si>
  <si>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</si>
  <si>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</si>
  <si>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</si>
  <si>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</si>
  <si>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</si>
  <si>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</si>
  <si>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</si>
  <si>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</si>
  <si>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</si>
  <si>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</si>
  <si>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</si>
  <si>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</si>
  <si>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</si>
  <si>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</si>
  <si>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</si>
  <si>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</si>
  <si>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</si>
  <si>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</si>
  <si>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</si>
  <si>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</si>
  <si>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</si>
  <si>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</si>
  <si>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</si>
  <si>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</si>
  <si>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</si>
  <si>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</si>
  <si>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</si>
  <si>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</si>
  <si>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</si>
  <si>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</si>
  <si>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</si>
  <si>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</si>
  <si>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</si>
  <si>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</si>
  <si>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</si>
  <si>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</si>
  <si>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</si>
  <si>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</si>
  <si>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</si>
  <si>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</si>
  <si>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</si>
  <si>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</si>
  <si>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</si>
  <si>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</si>
  <si>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</si>
  <si>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</si>
  <si>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</si>
  <si>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</si>
  <si>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</si>
  <si>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</si>
  <si>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</si>
  <si>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</si>
  <si>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</si>
  <si>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</si>
  <si>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</si>
  <si>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</si>
  <si>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</si>
  <si>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</si>
  <si>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</si>
  <si>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</si>
  <si>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</si>
  <si>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</si>
  <si>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</si>
  <si>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</si>
  <si>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</si>
  <si>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</si>
  <si>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</si>
  <si>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</si>
  <si>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</si>
  <si>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</si>
  <si>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</si>
  <si>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</si>
  <si>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</si>
  <si>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</si>
  <si>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</si>
  <si>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</si>
  <si>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</si>
  <si>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</si>
  <si>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</si>
  <si>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</si>
  <si>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</si>
  <si>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</si>
  <si>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</si>
  <si>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</si>
  <si>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</si>
  <si>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</si>
  <si>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</si>
  <si>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</si>
  <si>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</si>
  <si>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</si>
  <si>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</si>
  <si>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</si>
  <si>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</si>
  <si>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</si>
  <si>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</si>
  <si>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</si>
  <si>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</si>
  <si>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</si>
  <si>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</si>
  <si>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</si>
  <si>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</si>
  <si>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</si>
  <si>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</si>
  <si>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</si>
  <si>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</si>
  <si>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</si>
  <si>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</si>
  <si>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</si>
  <si>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</si>
  <si>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</si>
  <si>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</si>
  <si>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</si>
  <si>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</si>
  <si>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</si>
  <si>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</si>
  <si>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</si>
  <si>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</si>
  <si>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</si>
  <si>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</si>
  <si>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</si>
  <si>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</si>
  <si>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</si>
  <si>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</si>
  <si>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</si>
  <si>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</si>
  <si>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</si>
  <si>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</si>
  <si>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</si>
  <si>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</si>
  <si>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</si>
  <si>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</si>
  <si>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</si>
  <si>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</si>
  <si>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</si>
  <si>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</si>
  <si>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</si>
  <si>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</si>
  <si>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</si>
  <si>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</si>
  <si>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</si>
  <si>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</si>
  <si>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</si>
  <si>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</si>
  <si>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</si>
  <si>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</si>
  <si>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</si>
  <si>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</si>
  <si>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</si>
  <si>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</si>
  <si>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</si>
  <si>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</si>
  <si>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</si>
  <si>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</si>
  <si>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</si>
  <si>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</si>
  <si>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</si>
  <si>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</si>
  <si>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</si>
  <si>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</si>
  <si>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</si>
  <si>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</si>
  <si>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</si>
  <si>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</si>
  <si>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</si>
  <si>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</si>
  <si>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</si>
  <si>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</si>
  <si>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</si>
  <si>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</si>
  <si>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</si>
  <si>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</si>
  <si>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</si>
  <si>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</si>
  <si>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</si>
  <si>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</si>
  <si>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</si>
  <si>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</si>
  <si>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</si>
  <si>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</si>
  <si>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</si>
  <si>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</si>
  <si>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</si>
  <si>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</si>
  <si>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</si>
  <si>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</si>
  <si>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</si>
  <si>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</si>
  <si>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</si>
  <si>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</si>
  <si>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</si>
  <si>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</si>
  <si>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</si>
  <si>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</si>
  <si>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</si>
  <si>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</si>
  <si>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</si>
  <si>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</si>
  <si>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</si>
  <si>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</si>
  <si>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</si>
  <si>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</si>
  <si>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</si>
  <si>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</si>
  <si>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</si>
  <si>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</si>
  <si>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</si>
  <si>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</si>
  <si>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</si>
  <si>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</si>
  <si>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</si>
  <si>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</si>
  <si>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</si>
  <si>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</si>
  <si>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</si>
  <si>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</si>
  <si>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</si>
  <si>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</si>
  <si>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</si>
  <si>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</si>
  <si>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</si>
  <si>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</si>
  <si>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</si>
  <si>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</si>
  <si>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</si>
  <si>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</si>
  <si>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</si>
  <si>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</si>
  <si>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</si>
  <si>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</si>
  <si>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</si>
  <si>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</si>
  <si>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</si>
  <si>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</si>
  <si>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</si>
  <si>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</si>
  <si>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</si>
  <si>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</si>
  <si>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</si>
  <si>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</si>
  <si>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</si>
  <si>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</si>
  <si>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</si>
  <si>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</si>
  <si>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</si>
  <si>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</si>
  <si>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</si>
  <si>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</si>
  <si>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</si>
  <si>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</si>
  <si>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</si>
  <si>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</si>
  <si>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</si>
  <si>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</si>
  <si>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</si>
  <si>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</si>
  <si>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</si>
  <si>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</si>
  <si>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</si>
  <si>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</si>
  <si>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</si>
  <si>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</si>
  <si>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</si>
  <si>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</si>
  <si>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</si>
  <si>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</si>
  <si>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</si>
  <si>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</si>
  <si>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</si>
  <si>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</si>
  <si>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</si>
  <si>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</si>
  <si>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</si>
  <si>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</si>
  <si>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</si>
  <si>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</si>
  <si>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</si>
  <si>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</si>
  <si>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</si>
  <si>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</si>
  <si>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</si>
  <si>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</si>
  <si>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</si>
  <si>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</si>
  <si>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</si>
  <si>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</si>
  <si>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</si>
  <si>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</si>
  <si>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</si>
  <si>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</si>
  <si>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</si>
  <si>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</si>
  <si>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</si>
  <si>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</si>
  <si>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</si>
  <si>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</si>
  <si>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</si>
  <si>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</si>
  <si>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</si>
  <si>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</si>
  <si>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</si>
  <si>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</si>
  <si>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</si>
  <si>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</si>
  <si>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</si>
  <si>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</si>
  <si>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</si>
  <si>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</si>
  <si>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</si>
  <si>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</si>
  <si>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</si>
  <si>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</si>
  <si>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</si>
  <si>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</si>
  <si>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</si>
  <si>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</si>
  <si>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</si>
  <si>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</si>
  <si>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</si>
  <si>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</si>
  <si>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</si>
  <si>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</si>
  <si>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</si>
  <si>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</si>
  <si>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</si>
  <si>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</si>
  <si>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</si>
  <si>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</si>
  <si>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</si>
  <si>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</si>
  <si>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</si>
  <si>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</si>
  <si>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</si>
  <si>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</si>
  <si>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</si>
  <si>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</si>
  <si>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</si>
  <si>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</si>
  <si>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</si>
  <si>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</si>
  <si>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</si>
  <si>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</si>
  <si>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</si>
  <si>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</si>
  <si>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</si>
  <si>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</si>
  <si>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</si>
  <si>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</si>
  <si>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</si>
  <si>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</si>
  <si>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</si>
  <si>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</si>
  <si>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</si>
  <si>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</si>
  <si>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</si>
  <si>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</si>
  <si>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</si>
  <si>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</si>
  <si>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</si>
  <si>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</si>
  <si>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</si>
  <si>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</si>
  <si>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</si>
  <si>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</si>
  <si>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</si>
  <si>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</si>
  <si>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</si>
  <si>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</si>
  <si>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</si>
  <si>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</si>
  <si>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</si>
  <si>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</si>
  <si>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</si>
  <si>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</si>
  <si>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</si>
  <si>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</si>
  <si>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</si>
  <si>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</si>
  <si>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</si>
  <si>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</si>
  <si>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</si>
  <si>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</si>
  <si>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</si>
  <si>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</si>
  <si>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</si>
  <si>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</si>
  <si>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</si>
  <si>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</si>
  <si>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</si>
  <si>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</si>
  <si>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</si>
  <si>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</si>
  <si>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</si>
  <si>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</si>
  <si>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</si>
  <si>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</si>
  <si>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</si>
  <si>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</si>
  <si>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</si>
  <si>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</si>
  <si>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</si>
  <si>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</si>
  <si>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</si>
  <si>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</si>
  <si>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</si>
  <si>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</si>
  <si>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</si>
  <si>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</si>
  <si>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</si>
  <si>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</si>
  <si>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</si>
  <si>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</si>
  <si>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</si>
  <si>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</si>
  <si>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</si>
  <si>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</si>
  <si>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</si>
  <si>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</si>
  <si>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</si>
  <si>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</si>
  <si>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</si>
  <si>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</si>
  <si>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</si>
  <si>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</si>
  <si>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</si>
  <si>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</si>
  <si>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</si>
  <si>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</si>
  <si>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</si>
  <si>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</si>
  <si>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</si>
  <si>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</si>
  <si>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</si>
  <si>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</si>
  <si>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</si>
  <si>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</si>
  <si>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</si>
  <si>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</si>
  <si>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</si>
  <si>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</si>
  <si>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</si>
  <si>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</si>
  <si>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</si>
  <si>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</si>
  <si>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</si>
  <si>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</si>
  <si>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</si>
  <si>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</si>
  <si>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</si>
  <si>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</si>
  <si>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</si>
  <si>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</si>
  <si>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</si>
  <si>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</si>
  <si>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</si>
  <si>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</si>
  <si>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</si>
  <si>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</si>
  <si>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</si>
  <si>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</si>
  <si>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</si>
  <si>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</si>
  <si>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</si>
  <si>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</si>
  <si>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</si>
  <si>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</si>
  <si>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</si>
  <si>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</si>
  <si>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</si>
  <si>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</si>
  <si>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</si>
  <si>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</si>
  <si>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</si>
  <si>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</si>
  <si>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</si>
  <si>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</si>
  <si>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</si>
  <si>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</si>
  <si>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</si>
  <si>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</si>
  <si>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</si>
  <si>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</si>
  <si>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</si>
  <si>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</si>
  <si>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</si>
  <si>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</si>
  <si>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</si>
  <si>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</si>
  <si>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</si>
  <si>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</si>
  <si>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</si>
  <si>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</si>
  <si>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</si>
  <si>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</si>
  <si>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</si>
  <si>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</si>
  <si>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</si>
  <si>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</si>
  <si>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</si>
  <si>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</si>
  <si>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</si>
  <si>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</si>
  <si>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</si>
  <si>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</si>
  <si>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</si>
  <si>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</si>
  <si>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</si>
  <si>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</si>
  <si>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</si>
  <si>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</si>
  <si>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</si>
  <si>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</si>
  <si>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</si>
  <si>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</si>
  <si>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</si>
  <si>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</si>
  <si>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</si>
  <si>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</si>
  <si>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</si>
  <si>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</si>
  <si>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</si>
  <si>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</si>
  <si>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</si>
  <si>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</si>
  <si>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</si>
  <si>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</si>
  <si>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</si>
  <si>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</si>
  <si>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</si>
  <si>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</si>
  <si>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</si>
  <si>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</si>
  <si>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</si>
  <si>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</si>
  <si>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</si>
  <si>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</si>
  <si>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</si>
  <si>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</si>
  <si>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</si>
  <si>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</si>
  <si>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</si>
  <si>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</si>
  <si>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</si>
  <si>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</si>
  <si>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</si>
  <si>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</si>
  <si>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</si>
  <si>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</si>
  <si>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</si>
  <si>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</si>
  <si>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</si>
  <si>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</si>
  <si>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</si>
  <si>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</si>
  <si>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</si>
  <si>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</si>
  <si>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</si>
  <si>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</si>
  <si>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</si>
  <si>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</si>
  <si>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</si>
  <si>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</si>
  <si>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</si>
  <si>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</si>
  <si>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</si>
  <si>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</si>
  <si>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</si>
  <si>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</si>
  <si>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</si>
  <si>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</si>
  <si>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</si>
  <si>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</si>
  <si>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</si>
  <si>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</si>
  <si>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</si>
  <si>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</si>
  <si>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</si>
  <si>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</si>
  <si>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</si>
  <si>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</si>
  <si>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</si>
  <si>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</si>
  <si>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</si>
  <si>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</si>
  <si>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</si>
  <si>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</si>
  <si>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</si>
  <si>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</si>
  <si>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</si>
  <si>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</si>
  <si>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</si>
  <si>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</si>
  <si>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</si>
  <si>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</si>
  <si>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</si>
  <si>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</si>
  <si>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</si>
  <si>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</si>
  <si>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</si>
  <si>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</si>
  <si>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</si>
  <si>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</si>
  <si>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</si>
  <si>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</si>
  <si>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</si>
  <si>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</si>
  <si>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</si>
  <si>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</si>
  <si>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</si>
  <si>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</si>
  <si>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</si>
  <si>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</si>
  <si>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</si>
  <si>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</si>
  <si>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</si>
  <si>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</si>
  <si>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</si>
  <si>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</si>
  <si>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</si>
  <si>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</si>
  <si>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</si>
  <si>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</si>
  <si>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</si>
  <si>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</si>
  <si>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</si>
  <si>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</si>
  <si>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</si>
  <si>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</si>
  <si>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</si>
  <si>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</si>
  <si>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</si>
  <si>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</si>
  <si>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</si>
  <si>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</si>
  <si>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</si>
  <si>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</si>
  <si>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</si>
  <si>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</si>
  <si>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</si>
  <si>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</si>
  <si>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</si>
  <si>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</si>
  <si>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</si>
  <si>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</si>
  <si>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</si>
  <si>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</si>
  <si>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</si>
  <si>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</si>
  <si>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</si>
  <si>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</si>
  <si>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</si>
  <si>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</si>
  <si>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</si>
  <si>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</si>
  <si>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</si>
  <si>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</si>
  <si>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</si>
  <si>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</si>
  <si>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</si>
  <si>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</si>
  <si>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</si>
  <si>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</si>
  <si>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</si>
  <si>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</si>
  <si>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</si>
  <si>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</si>
  <si>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</si>
  <si>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</si>
  <si>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</si>
  <si>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</si>
  <si>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</si>
  <si>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</si>
  <si>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</si>
  <si>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</si>
  <si>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</si>
  <si>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</si>
  <si>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</si>
  <si>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</si>
  <si>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</si>
  <si>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</si>
  <si>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</si>
  <si>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</si>
  <si>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</si>
  <si>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</si>
  <si>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</si>
  <si>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</si>
  <si>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</si>
  <si>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</si>
  <si>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</si>
  <si>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</si>
  <si>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</si>
  <si>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</si>
  <si>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</si>
  <si>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</si>
  <si>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</si>
  <si>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</si>
  <si>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</si>
  <si>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</si>
  <si>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</si>
  <si>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</si>
  <si>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</si>
  <si>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</si>
  <si>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</si>
  <si>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</si>
  <si>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</si>
  <si>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</si>
  <si>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</si>
  <si>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</si>
  <si>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</si>
  <si>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</si>
  <si>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</si>
  <si>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</si>
  <si>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</si>
  <si>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</si>
  <si>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</si>
  <si>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</si>
  <si>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</si>
  <si>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</si>
  <si>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</si>
  <si>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</si>
  <si>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</si>
  <si>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</si>
  <si>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</si>
  <si>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</si>
  <si>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</si>
  <si>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</si>
  <si>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</si>
  <si>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</si>
  <si>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</si>
  <si>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</si>
  <si>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</si>
  <si>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</si>
  <si>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</si>
  <si>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</si>
  <si>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</si>
  <si>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</si>
  <si>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</si>
  <si>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</si>
  <si>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</si>
  <si>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</si>
  <si>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</si>
  <si>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</si>
  <si>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</si>
  <si>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</si>
  <si>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</si>
  <si>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</si>
  <si>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</si>
  <si>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</si>
  <si>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</si>
  <si>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</si>
  <si>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</si>
  <si>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</si>
  <si>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</si>
  <si>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</si>
  <si>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</si>
  <si>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</si>
  <si>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</si>
  <si>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</si>
  <si>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</si>
  <si>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</si>
  <si>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</si>
  <si>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</si>
  <si>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</si>
  <si>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</si>
  <si>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</si>
  <si>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</si>
  <si>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</si>
  <si>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</si>
  <si>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</si>
  <si>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</si>
  <si>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</si>
  <si>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</si>
  <si>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</si>
  <si>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</si>
  <si>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</si>
  <si>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</si>
  <si>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</si>
  <si>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</si>
  <si>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</si>
  <si>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</si>
  <si>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</si>
  <si>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</si>
  <si>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</si>
  <si>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</si>
  <si>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</si>
  <si>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</si>
  <si>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</si>
  <si>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</si>
  <si>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</si>
  <si>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</si>
  <si>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</si>
  <si>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</si>
  <si>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</si>
  <si>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</si>
  <si>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</si>
  <si>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</si>
  <si>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</si>
  <si>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</si>
  <si>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</si>
  <si>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</si>
  <si>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</si>
  <si>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</si>
  <si>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</si>
  <si>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</si>
  <si>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</si>
  <si>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</si>
  <si>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</si>
  <si>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</si>
  <si>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</si>
  <si>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</si>
  <si>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</si>
  <si>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</si>
  <si>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</si>
  <si>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</si>
  <si>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</si>
  <si>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</si>
  <si>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</si>
  <si>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</si>
  <si>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</si>
  <si>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</si>
  <si>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</si>
  <si>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</si>
  <si>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</si>
  <si>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</si>
  <si>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</si>
  <si>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</si>
  <si>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</si>
  <si>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</si>
  <si>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</si>
  <si>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</si>
  <si>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</si>
  <si>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</si>
  <si>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</si>
  <si>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</si>
  <si>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</si>
  <si>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</si>
  <si>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</si>
  <si>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</si>
  <si>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</si>
  <si>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</si>
  <si>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</si>
  <si>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</si>
  <si>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</si>
  <si>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</si>
  <si>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</si>
  <si>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</si>
  <si>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</si>
  <si>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</si>
  <si>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</si>
  <si>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</si>
  <si>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</si>
  <si>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</si>
  <si>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</si>
  <si>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</si>
  <si>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</si>
  <si>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</si>
  <si>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</si>
  <si>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</si>
  <si>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</si>
  <si>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</si>
  <si>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</si>
  <si>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</si>
  <si>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</si>
  <si>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</si>
  <si>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</si>
  <si>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</si>
  <si>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</si>
  <si>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</si>
  <si>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</si>
  <si>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</si>
  <si>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</si>
  <si>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</si>
  <si>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</si>
  <si>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</si>
  <si>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</si>
  <si>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</si>
  <si>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</si>
  <si>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</si>
  <si>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</si>
  <si>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</si>
  <si>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</si>
  <si>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</si>
  <si>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</si>
  <si>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</si>
  <si>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</si>
  <si>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</si>
  <si>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</si>
  <si>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</si>
  <si>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</si>
  <si>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</si>
  <si>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</si>
  <si>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</si>
  <si>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</si>
  <si>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</si>
  <si>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</si>
  <si>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</si>
  <si>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</si>
  <si>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</si>
  <si>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</si>
  <si>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</si>
  <si>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</si>
  <si>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</si>
  <si>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</si>
  <si>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</si>
  <si>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</si>
  <si>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</si>
  <si>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</si>
  <si>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</si>
  <si>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</si>
  <si>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</si>
  <si>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</si>
  <si>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</si>
  <si>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</si>
  <si>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</si>
  <si>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</si>
  <si>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</si>
  <si>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</si>
  <si>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</si>
  <si>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</si>
  <si>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</si>
  <si>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</si>
  <si>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</si>
  <si>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</si>
  <si>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</si>
  <si>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</si>
  <si>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</si>
  <si>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</si>
  <si>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</si>
  <si>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</si>
  <si>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</si>
  <si>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</si>
  <si>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</si>
  <si>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</si>
  <si>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</si>
  <si>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</si>
  <si>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</si>
  <si>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</si>
  <si>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</si>
  <si>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</si>
  <si>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</si>
  <si>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</si>
  <si>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</si>
  <si>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</si>
  <si>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</si>
  <si>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</si>
  <si>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</si>
  <si>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</si>
  <si>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</si>
  <si>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</si>
  <si>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</si>
  <si>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</si>
  <si>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</si>
  <si>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</si>
  <si>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</si>
  <si>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</si>
  <si>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</si>
  <si>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</si>
  <si>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</si>
  <si>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</si>
  <si>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</si>
  <si>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</si>
  <si>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</si>
  <si>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</si>
  <si>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</si>
  <si>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</si>
  <si>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</si>
  <si>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</si>
  <si>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</si>
  <si>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</si>
  <si>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</si>
  <si>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</si>
  <si>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</si>
  <si>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</si>
  <si>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</si>
  <si>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</si>
  <si>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</si>
  <si>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</si>
  <si>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</si>
  <si>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</si>
  <si>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</si>
  <si>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</si>
  <si>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</si>
  <si>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</si>
  <si>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</si>
  <si>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</si>
  <si>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</si>
  <si>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</si>
  <si>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</si>
  <si>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</si>
  <si>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</si>
  <si>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</si>
  <si>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</si>
  <si>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</si>
  <si>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</si>
  <si>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</si>
  <si>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</si>
  <si>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</si>
  <si>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</si>
  <si>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</si>
  <si>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</si>
  <si>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</si>
  <si>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</si>
  <si>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</si>
  <si>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</si>
  <si>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</si>
  <si>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</si>
  <si>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</si>
  <si>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</si>
  <si>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</si>
  <si>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</si>
  <si>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</si>
  <si>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</si>
  <si>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</si>
  <si>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</si>
  <si>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</si>
  <si>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</si>
  <si>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</si>
  <si>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</si>
  <si>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</si>
  <si>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</si>
  <si>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</si>
  <si>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</si>
  <si>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</si>
  <si>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</si>
  <si>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</si>
  <si>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</si>
  <si>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</si>
  <si>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</si>
  <si>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</si>
  <si>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</si>
  <si>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</si>
  <si>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</si>
  <si>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</si>
  <si>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</si>
  <si>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</si>
  <si>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</si>
  <si>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</si>
  <si>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</si>
  <si>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</si>
  <si>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</si>
  <si>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</si>
  <si>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</si>
  <si>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</si>
  <si>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</si>
  <si>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</si>
  <si>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</si>
  <si>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</si>
  <si>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</si>
  <si>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</si>
  <si>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</si>
  <si>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</si>
  <si>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</si>
  <si>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</si>
  <si>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</si>
  <si>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</si>
  <si>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</si>
  <si>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</si>
  <si>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</si>
  <si>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</si>
  <si>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</si>
  <si>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</si>
  <si>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</si>
  <si>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</si>
  <si>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</si>
  <si>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</si>
  <si>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</si>
  <si>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</si>
  <si>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</si>
  <si>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</si>
  <si>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</si>
  <si>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</si>
  <si>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</si>
  <si>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</si>
  <si>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</si>
  <si>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</si>
  <si>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</si>
  <si>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</si>
  <si>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</si>
  <si>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</si>
  <si>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</si>
  <si>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</si>
  <si>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</si>
  <si>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</si>
  <si>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</si>
  <si>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</si>
  <si>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</si>
  <si>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</si>
  <si>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</si>
  <si>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</si>
  <si>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</si>
  <si>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</si>
  <si>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</si>
  <si>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</si>
  <si>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</si>
  <si>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</si>
  <si>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</si>
  <si>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</si>
  <si>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</si>
  <si>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</si>
  <si>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</si>
  <si>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</si>
  <si>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</si>
  <si>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</si>
  <si>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</si>
  <si>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</si>
  <si>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</si>
  <si>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</si>
  <si>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</si>
  <si>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</si>
  <si>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</si>
  <si>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</si>
  <si>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</si>
  <si>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</si>
  <si>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</si>
  <si>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</si>
  <si>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</si>
  <si>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</si>
  <si>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</si>
  <si>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</si>
  <si>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</si>
  <si>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</si>
  <si>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</si>
  <si>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</si>
  <si>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</si>
  <si>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</si>
  <si>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</si>
  <si>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</si>
  <si>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</si>
  <si>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</si>
  <si>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</si>
  <si>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</si>
  <si>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</si>
  <si>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</si>
  <si>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</si>
  <si>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</si>
  <si>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</si>
  <si>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</si>
  <si>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</si>
  <si>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</si>
  <si>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</si>
  <si>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</si>
  <si>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</si>
  <si>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</si>
  <si>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</si>
  <si>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</si>
  <si>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</si>
  <si>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</si>
  <si>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</si>
  <si>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</si>
  <si>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</si>
  <si>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</si>
  <si>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</si>
  <si>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</si>
  <si>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</si>
  <si>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</si>
  <si>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</si>
  <si>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</si>
  <si>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</si>
  <si>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</si>
  <si>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</si>
  <si>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</si>
  <si>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</si>
  <si>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</si>
  <si>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</si>
  <si>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</si>
  <si>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</si>
  <si>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</si>
  <si>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</si>
  <si>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</si>
  <si>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</si>
  <si>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</si>
  <si>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</si>
  <si>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</si>
  <si>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</si>
  <si>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</si>
  <si>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</si>
  <si>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</si>
  <si>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</si>
  <si>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</si>
  <si>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</si>
  <si>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</si>
  <si>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</si>
  <si>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</si>
  <si>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</si>
  <si>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</si>
  <si>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</si>
  <si>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</si>
  <si>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</si>
  <si>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</si>
  <si>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</si>
  <si>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</si>
  <si>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</si>
  <si>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</si>
  <si>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</si>
  <si>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</si>
  <si>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</si>
  <si>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</si>
  <si>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</si>
  <si>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</si>
  <si>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</si>
  <si>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</si>
  <si>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</si>
  <si>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</si>
  <si>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</si>
  <si>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</si>
  <si>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</si>
  <si>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</si>
  <si>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</si>
  <si>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</si>
  <si>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</si>
  <si>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</si>
  <si>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</si>
  <si>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</si>
  <si>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</si>
  <si>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</si>
  <si>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</si>
  <si>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</si>
  <si>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</si>
  <si>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</si>
  <si>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</si>
  <si>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</si>
  <si>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</si>
  <si>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</si>
  <si>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</si>
  <si>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</si>
  <si>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</si>
  <si>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</si>
  <si>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</si>
  <si>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</si>
  <si>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</si>
  <si>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</si>
  <si>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</si>
  <si>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</si>
  <si>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</si>
  <si>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</si>
  <si>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</si>
  <si>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</si>
  <si>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</si>
  <si>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</si>
  <si>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</si>
  <si>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</si>
  <si>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</si>
  <si>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</si>
  <si>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</si>
  <si>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</si>
  <si>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</si>
  <si>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</si>
  <si>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</si>
  <si>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</si>
  <si>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</si>
  <si>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</si>
  <si>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</si>
  <si>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</si>
  <si>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</si>
  <si>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</si>
  <si>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</si>
  <si>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</si>
  <si>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</si>
  <si>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</si>
  <si>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</si>
  <si>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</si>
  <si>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</si>
  <si>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</si>
  <si>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</si>
  <si>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</si>
  <si>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</si>
  <si>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</si>
  <si>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</si>
  <si>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</si>
  <si>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</si>
  <si>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</si>
  <si>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</si>
  <si>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</si>
  <si>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</si>
  <si>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</si>
  <si>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</si>
  <si>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</si>
  <si>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</si>
  <si>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</si>
  <si>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</si>
  <si>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</si>
  <si>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</si>
  <si>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</si>
  <si>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</si>
  <si>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</si>
  <si>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</si>
  <si>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</si>
  <si>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</si>
  <si>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</si>
  <si>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</si>
  <si>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</si>
  <si>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</si>
  <si>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</si>
  <si>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</si>
  <si>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</si>
  <si>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</si>
  <si>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</si>
  <si>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</si>
  <si>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</si>
  <si>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</si>
  <si>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</si>
  <si>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</si>
  <si>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</si>
  <si>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</si>
  <si>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</si>
  <si>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</si>
  <si>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</si>
  <si>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</si>
  <si>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</si>
  <si>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</si>
  <si>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</si>
  <si>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</si>
  <si>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</si>
  <si>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</si>
  <si>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</si>
  <si>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</si>
  <si>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</si>
  <si>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</si>
  <si>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</si>
  <si>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</si>
  <si>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</si>
  <si>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</si>
  <si>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</si>
  <si>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</si>
  <si>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</si>
  <si>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</si>
  <si>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</si>
  <si>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</si>
  <si>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</si>
  <si>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</si>
  <si>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</si>
  <si>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</si>
  <si>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</si>
  <si>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</si>
  <si>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</si>
  <si>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</si>
  <si>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</si>
  <si>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</si>
  <si>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</si>
  <si>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</si>
  <si>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</si>
  <si>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</si>
  <si>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</si>
  <si>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</si>
  <si>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</si>
  <si>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</si>
  <si>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</si>
  <si>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</si>
  <si>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</si>
  <si>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</si>
  <si>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</si>
  <si>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</si>
  <si>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</si>
  <si>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</si>
  <si>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</si>
  <si>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</si>
  <si>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</si>
  <si>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</si>
  <si>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</si>
  <si>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</si>
  <si>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</si>
  <si>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</si>
  <si>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</si>
  <si>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</si>
  <si>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</si>
  <si>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</si>
  <si>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</si>
  <si>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</si>
  <si>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</si>
  <si>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</si>
  <si>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</si>
  <si>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</si>
  <si>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</si>
  <si>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</si>
  <si>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</si>
  <si>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</si>
  <si>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</si>
  <si>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</si>
  <si>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</si>
  <si>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</si>
  <si>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</si>
  <si>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</si>
  <si>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</si>
  <si>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</si>
  <si>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</si>
  <si>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</si>
  <si>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</si>
  <si>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</si>
  <si>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</si>
  <si>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</si>
  <si>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</si>
  <si>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</si>
  <si>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</si>
  <si>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</si>
  <si>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</si>
  <si>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</si>
  <si>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</si>
  <si>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</si>
  <si>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</si>
  <si>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</si>
  <si>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</si>
  <si>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</si>
  <si>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</si>
  <si>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</si>
  <si>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</si>
  <si>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</si>
  <si>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</si>
  <si>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</si>
  <si>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</si>
  <si>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</si>
  <si>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</si>
  <si>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</si>
  <si>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</si>
  <si>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</si>
  <si>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</si>
  <si>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</si>
  <si>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</si>
  <si>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</si>
  <si>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</si>
  <si>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</si>
  <si>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</si>
  <si>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</si>
  <si>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</si>
  <si>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</si>
  <si>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</si>
  <si>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</si>
  <si>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</si>
  <si>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</si>
  <si>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</si>
  <si>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</si>
  <si>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</si>
  <si>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</si>
  <si>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</si>
  <si>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</si>
  <si>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</si>
  <si>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</si>
  <si>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</si>
  <si>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</si>
  <si>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</si>
  <si>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</si>
  <si>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</si>
  <si>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</si>
  <si>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</si>
  <si>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</si>
  <si>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</si>
  <si>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</si>
  <si>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</si>
  <si>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</si>
  <si>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</si>
  <si>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</si>
  <si>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</si>
  <si>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</si>
  <si>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</si>
  <si>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</si>
  <si>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</si>
  <si>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</si>
  <si>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</si>
  <si>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</si>
  <si>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</si>
  <si>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</si>
  <si>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</si>
  <si>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</si>
  <si>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</si>
  <si>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</si>
  <si>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</si>
  <si>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</si>
  <si>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</si>
  <si>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</si>
  <si>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</si>
  <si>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</si>
  <si>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</si>
  <si>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</si>
  <si>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</si>
  <si>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</si>
  <si>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</si>
  <si>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</si>
  <si>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</si>
  <si>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</si>
  <si>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</si>
  <si>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</si>
  <si>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</si>
  <si>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</si>
  <si>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</si>
  <si>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</si>
  <si>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</si>
  <si>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</si>
  <si>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</si>
  <si>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</si>
  <si>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</si>
  <si>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</si>
  <si>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</si>
  <si>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</si>
  <si>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</si>
  <si>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</si>
  <si>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</si>
  <si>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</si>
  <si>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</si>
  <si>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</si>
  <si>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</si>
  <si>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</si>
  <si>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</si>
  <si>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</si>
  <si>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</si>
  <si>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</si>
  <si>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</si>
  <si>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</si>
  <si>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</si>
  <si>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</si>
  <si>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</si>
  <si>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</si>
  <si>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</si>
  <si>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</si>
  <si>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</si>
  <si>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</si>
  <si>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</si>
  <si>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</si>
  <si>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</si>
  <si>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</si>
  <si>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</si>
  <si>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</si>
  <si>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</si>
  <si>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</si>
  <si>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</si>
  <si>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</si>
  <si>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</si>
  <si>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</si>
  <si>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</si>
  <si>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</si>
  <si>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</si>
  <si>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</si>
  <si>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</si>
  <si>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</si>
  <si>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</si>
  <si>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</si>
  <si>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</si>
  <si>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</si>
  <si>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</si>
  <si>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</si>
  <si>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</si>
  <si>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</si>
  <si>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</si>
  <si>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</si>
  <si>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</si>
  <si>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</si>
  <si>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</si>
  <si>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</si>
  <si>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</si>
  <si>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</si>
  <si>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</si>
  <si>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</si>
  <si>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</si>
  <si>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</si>
  <si>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</si>
  <si>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</si>
  <si>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</si>
  <si>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</si>
  <si>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</si>
  <si>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</si>
  <si>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</si>
  <si>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</si>
  <si>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</si>
  <si>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</si>
  <si>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</si>
  <si>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</si>
  <si>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</si>
  <si>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</si>
  <si>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</si>
  <si>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</si>
  <si>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</si>
  <si>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</si>
  <si>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</si>
  <si>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</si>
  <si>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</si>
  <si>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</si>
  <si>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</si>
  <si>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</si>
  <si>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</si>
  <si>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</si>
  <si>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</si>
  <si>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</si>
  <si>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</si>
  <si>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</si>
  <si>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</si>
  <si>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</si>
  <si>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</si>
  <si>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</si>
  <si>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</si>
  <si>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</si>
  <si>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</si>
  <si>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</si>
  <si>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</si>
  <si>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</si>
  <si>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</si>
  <si>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</si>
  <si>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</si>
  <si>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</si>
  <si>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</si>
  <si>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</si>
  <si>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</si>
  <si>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</si>
  <si>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</si>
  <si>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</si>
  <si>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</si>
  <si>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</si>
  <si>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</si>
  <si>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</si>
  <si>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</si>
  <si>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</si>
  <si>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</si>
  <si>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</si>
  <si>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</si>
  <si>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</si>
  <si>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</si>
  <si>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</si>
  <si>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</si>
  <si>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</si>
  <si>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</si>
  <si>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</si>
  <si>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</si>
  <si>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</si>
  <si>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</si>
  <si>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</si>
  <si>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</si>
  <si>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</si>
  <si>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</si>
  <si>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</si>
  <si>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</si>
  <si>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</si>
  <si>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</si>
  <si>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</si>
  <si>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</si>
  <si>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</si>
  <si>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</si>
  <si>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</si>
  <si>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</si>
  <si>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</si>
  <si>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</si>
  <si>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</si>
  <si>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</si>
  <si>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</si>
  <si>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</si>
  <si>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</si>
  <si>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</si>
  <si>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</si>
  <si>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</si>
  <si>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</si>
  <si>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</si>
  <si>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</si>
  <si>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</si>
  <si>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</si>
  <si>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</si>
  <si>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</si>
  <si>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</si>
  <si>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</si>
  <si>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</si>
  <si>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</si>
  <si>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</si>
  <si>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</si>
  <si>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</si>
  <si>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</si>
  <si>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</si>
  <si>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</si>
  <si>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</si>
  <si>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</si>
  <si>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</si>
  <si>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</si>
  <si>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</si>
  <si>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</si>
  <si>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</si>
  <si>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</si>
  <si>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</si>
  <si>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</si>
  <si>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</si>
  <si>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</si>
  <si>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</si>
  <si>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</si>
  <si>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</si>
  <si>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</si>
  <si>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</si>
  <si>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</si>
  <si>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</si>
  <si>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</si>
  <si>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</si>
  <si>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</si>
  <si>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</si>
  <si>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</si>
  <si>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</si>
  <si>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</si>
  <si>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</si>
  <si>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</si>
  <si>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</si>
  <si>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</si>
  <si>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</si>
  <si>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</si>
  <si>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</si>
  <si>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</si>
  <si>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</si>
  <si>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</si>
  <si>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</si>
  <si>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</si>
  <si>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</si>
  <si>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</si>
  <si>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</si>
  <si>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</si>
  <si>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</si>
  <si>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</si>
  <si>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</si>
  <si>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</si>
  <si>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</si>
  <si>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</si>
  <si>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</si>
  <si>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</si>
  <si>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</si>
  <si>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</si>
  <si>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</si>
  <si>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</si>
  <si>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</si>
  <si>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</si>
  <si>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</si>
  <si>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</si>
  <si>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</si>
  <si>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</si>
  <si>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</si>
  <si>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</si>
  <si>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</si>
  <si>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</si>
  <si>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</si>
  <si>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</si>
  <si>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</si>
  <si>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</si>
  <si>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</si>
  <si>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</si>
  <si>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</si>
  <si>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</si>
  <si>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</si>
  <si>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</si>
  <si>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</si>
  <si>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</si>
  <si>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</si>
  <si>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</si>
  <si>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</si>
  <si>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</si>
  <si>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</si>
  <si>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</si>
  <si>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</si>
  <si>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</si>
  <si>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</si>
  <si>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</si>
  <si>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</si>
  <si>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</si>
  <si>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</si>
  <si>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</si>
  <si>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</si>
  <si>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</si>
  <si>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</si>
  <si>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</si>
  <si>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</si>
  <si>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</si>
  <si>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</si>
  <si>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</si>
  <si>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</si>
  <si>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</si>
  <si>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</si>
  <si>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</si>
  <si>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</si>
  <si>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</si>
  <si>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</si>
  <si>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</si>
  <si>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</si>
  <si>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</si>
  <si>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</si>
  <si>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</si>
  <si>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</si>
  <si>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</si>
  <si>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</si>
  <si>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</si>
  <si>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</si>
  <si>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</si>
  <si>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</si>
  <si>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</si>
  <si>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</si>
  <si>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</si>
  <si>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</si>
  <si>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</si>
  <si>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</si>
  <si>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</si>
  <si>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</si>
  <si>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</si>
  <si>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</si>
  <si>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</si>
  <si>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</si>
  <si>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</si>
  <si>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</si>
  <si>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</si>
  <si>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</si>
  <si>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</si>
  <si>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</si>
  <si>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</si>
  <si>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</si>
  <si>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</si>
  <si>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</si>
  <si>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</si>
  <si>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</si>
  <si>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</si>
  <si>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</si>
  <si>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</si>
  <si>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</si>
  <si>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</si>
  <si>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</si>
  <si>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</si>
  <si>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</si>
  <si>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</si>
  <si>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</si>
  <si>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</si>
  <si>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</si>
  <si>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</si>
  <si>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</si>
  <si>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</si>
  <si>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</si>
  <si>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</si>
  <si>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</si>
  <si>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</si>
  <si>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</si>
  <si>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</si>
  <si>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</si>
  <si>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</si>
  <si>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</si>
  <si>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</si>
  <si>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</si>
  <si>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</si>
  <si>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</si>
  <si>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</si>
  <si>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</si>
  <si>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</si>
  <si>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</si>
  <si>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</si>
  <si>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</si>
  <si>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</si>
  <si>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</si>
  <si>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</si>
  <si>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</si>
  <si>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</si>
  <si>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</si>
  <si>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</si>
  <si>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</si>
  <si>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</si>
  <si>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</si>
  <si>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</si>
  <si>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</si>
  <si>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</si>
  <si>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</si>
  <si>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</si>
  <si>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</si>
  <si>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</si>
  <si>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</si>
  <si>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</si>
  <si>
    <t xml:space="preserve">CANTOS PANEZO NOHELIA </t>
  </si>
  <si>
    <t>0996750184</t>
  </si>
  <si>
    <t xml:space="preserve">LOOR SANTANA ESTEFANIA </t>
  </si>
  <si>
    <t>0959215667</t>
  </si>
  <si>
    <t>LUCAS LOOR ERIKA</t>
  </si>
  <si>
    <t>0983102034</t>
  </si>
  <si>
    <t xml:space="preserve">VERA VERA JARIXA </t>
  </si>
  <si>
    <t>0961237218</t>
  </si>
  <si>
    <t xml:space="preserve">COABOY BANGUREA ALISON </t>
  </si>
  <si>
    <t>0991185482</t>
  </si>
  <si>
    <t>SORNOZA DUEÑAS BELKY</t>
  </si>
  <si>
    <t>0968724680</t>
  </si>
  <si>
    <t xml:space="preserve">CAGUA PETER JESSENIA </t>
  </si>
  <si>
    <t>0980883310</t>
  </si>
  <si>
    <t xml:space="preserve">ZAMBRANO TORAL KAREN </t>
  </si>
  <si>
    <t>0995412422</t>
  </si>
  <si>
    <t xml:space="preserve">SILVA ARBUELO LETICIA </t>
  </si>
  <si>
    <t>0989065595</t>
  </si>
  <si>
    <t xml:space="preserve">PRUT INA </t>
  </si>
  <si>
    <t>0939927773</t>
  </si>
  <si>
    <t xml:space="preserve">mishakavallejo@hotmail.com </t>
  </si>
  <si>
    <t xml:space="preserve">VERA ZAMBRANO MARIBEL </t>
  </si>
  <si>
    <t>0987427501</t>
  </si>
  <si>
    <t>lvera-7@hotmail.com</t>
  </si>
  <si>
    <t>AGUIRRE ALMEIDA JORGE</t>
  </si>
  <si>
    <t xml:space="preserve">VELASCO FALCONÍ ADRIAN </t>
  </si>
  <si>
    <t>0993777135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</si>
</sst>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286</c:v>
                </c:pt>
                <c:pt idx="1">
                  <c:v>17</c:v>
                </c:pt>
                <c:pt idx="2">
                  <c:v>0</c:v>
                </c:pt>
                <c:pt idx="3">
                  <c:v>33</c:v>
                </c:pt>
                <c:pt idx="4">
                  <c:v>3</c:v>
                </c:pt>
                <c:pt idx="5">
                  <c:v>121</c:v>
                </c:pt>
                <c:pt idx="6">
                  <c:v>222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77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30</c:v>
                </c:pt>
                <c:pt idx="18">
                  <c:v>0</c:v>
                </c:pt>
                <c:pt idx="19">
                  <c:v>7</c:v>
                </c:pt>
                <c:pt idx="20">
                  <c:v>8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375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33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375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189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402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42</c:v>
                      </c:pt>
                      <c:pt idx="4">
                        <c:v>5</c:v>
                      </c:pt>
                      <c:pt idx="5">
                        <c:v>190</c:v>
                      </c:pt>
                      <c:pt idx="6">
                        <c:v>424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91</c:v>
                      </c:pt>
                      <c:pt idx="13">
                        <c:v>0</c:v>
                      </c:pt>
                      <c:pt idx="14">
                        <c:v>50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45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555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26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mailto:vmercedes725@gmail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lvera-7@hotmail.com" TargetMode="External"/><Relationship Id="rId4" Type="http://schemas.openxmlformats.org/officeDocument/2006/relationships/hyperlink" Target="mailto:mishakavallejo@hot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87" zoomScaleNormal="100" workbookViewId="0">
      <selection activeCell="B2411" sqref="B241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28.156164383561645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60.145205479452052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27.449315068493149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48.156164383561645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2.7315068493150685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14.621917808219179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20.164383561643834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17.610958904109587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14.517808219178082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72.186301369863017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39.964383561643835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28.021917808219179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26.81095890410959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35.843835616438355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54.016438356164386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11.698630136986301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20.224657534246575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27.704109589041096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25.301369863013697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6.419178082191781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36.783561643835618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9.9424657534246581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31.82191780821918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7.3369863013698629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27.813698630136987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20.482191780821918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15.205479452054794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75.30958904109589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20.36986301369863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44.443835616438356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26.030136986301368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44.024657534246572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33.964383561643835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32.443835616438356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33.216438356164382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18.167123287671235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21.589041095890412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52.506849315068493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11.901369863013699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23.906849315068492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27.55890410958904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15.860273972602739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31.909589041095892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62.131506849315066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23.19178082191781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27.449315068493149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18.572602739726026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38.575342465753423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78.424657534246577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21.317808219178083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26.652054794520549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6.8273972602739725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30.898630136986302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45.136986301369866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31.057534246575344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44.082191780821915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23.539726027397261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67.734246575342468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18.975342465753425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65.736986301369868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50.854794520547948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17.843835616438355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24.13150684931507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26.082191780821919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34.37808219178082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30.958904109589042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31.830136986301369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28.701369863013699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49.591780821917808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33.947945205479449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17.202739726027396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23.202739726027396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55.515068493150686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19.306849315068494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17.687671232876713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17.298630136986301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15.079452054794521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24.052054794520547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49.331506849315069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15.189041095890412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13.123287671232877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14.747945205479452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31.312328767123287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24.339726027397262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9.3178082191780813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40.679452054794524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21.232876712328768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50.490410958904107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13.276712328767124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16.12876712328767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8.3123287671232884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33.947945205479449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33.219178082191782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24.194520547945206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54.838356164383562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58.695890410958903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21.693150684931506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56.205479452054796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15.304109589041095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75.38356164383562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40.019178082191779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15.260273972602739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11.093150684931507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16.304109589041097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25.578082191780823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79.07671232876713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29.986301369863014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23.852054794520548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35.504109589041093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26.268493150684932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44.849315068493148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9.8328767123287673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31.230136986301371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22.627397260273973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14.421917808219177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18.219178082191782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25.775342465753425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12.386301369863014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26.115068493150684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22.391780821917809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22.391780821917809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22.208219178082192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17.205479452054796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28.073972602739726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9.1643835616438363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62.391780821917806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32.158904109589038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15.523287671232877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15.027397260273972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48.69041095890411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61.402739726027399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12.156164383561643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23.789041095890411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14.334246575342465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32.523287671232879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22.457534246575342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24.202739726027396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33.38082191780822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53.843835616438355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32.975342465753428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50.542465753424658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63.153424657534245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29.041095890410958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18.361643835616437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43.37808219178082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18.539726027397261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24.953424657534246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74.156164383561645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30.268493150684932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23.43013698630137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20.849315068493151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51.435616438356163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15.895890410958904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14.027397260273972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27.846575342465755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47.030136986301372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14.008219178082191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24.490410958904111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48.69041095890411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76.953424657534242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30.035616438356165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56.304109589041097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21.55890410958904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13.767123287671232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49.69315068493151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40.342465753424655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36.441095890410956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21.63013698630137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18.682191780821917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54.876712328767127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32.37808219178082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14.197260273972603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21.816438356164383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16.704109589041096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29.953424657534246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12.791780821917808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54.145205479452052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22.06027397260274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44.671232876712331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44.671232876712331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25.586301369863012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41.084931506849315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50.917808219178085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54.660273972602738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70.084931506849315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17.81095890410959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28.635616438356163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65.964383561643842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46.073972602739723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31.227397260273971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53.101369863013701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49.339726027397262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22.432876712328767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22.405479452054795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16.13150684931507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23.082191780821919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15.27945205479452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18.205479452054796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25.479452054794521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22.575342465753426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23.797260273972604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61.460273972602742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34.789041095890411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14.989041095890411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23.797260273972604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29.673972602739727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56.832876712328769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32.079452054794523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30.016438356164382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19.268493150684932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22.56986301369863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14.668493150684931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52.484931506849314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31.394520547945206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9.5013698630136982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27.531506849315068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28.405479452054795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34.852054794520548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18.394520547945206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12.397260273972602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13.69041095890411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16.372602739726027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31.13150684931507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24.049315068493151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42.843835616438355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15.953424657534246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11.805479452054794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42.745205479452054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16.643835616438356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14.693150684931506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20.627397260273973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68.452054794520549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29.082191780821919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23.632876712328766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21.701369863013699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41.336986301369862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3.8191780821917809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14.58904109589041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19.035616438356165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39.476712328767121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20.567123287671233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16.235616438356164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14.167123287671233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48.484931506849314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16.361643835616437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30.073972602739726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24.512328767123286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17.720547945205478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30.323287671232876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21.424657534246574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24.578082191780823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21.665753424657535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24.136986301369863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18.095890410958905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18.035616438356165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31.030136986301368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17.265753424657536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27.86849315068493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23.219178082191782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51.465753424657535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22.224657534246575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47.495890410958907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20.408219178082192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10.295890410958904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21.830136986301369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30.241095890410961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27.367123287671234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34.18904109589041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39.947945205479449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14.558904109589042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25.624657534246577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8.5260273972602736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61.38082191780822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10.594520547945205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15.687671232876712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15.657534246575343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23.534246575342465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30.830136986301369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17.561643835616437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8.5589041095890419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19.175342465753424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8.2739726027397253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25.964383561643835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31.849315068493151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27.246575342465754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24.257534246575343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23.904109589041095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11.509589041095891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27.484931506849314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16.150684931506849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22.12876712328767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47.276712328767125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66.501369863013693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14.67945205479452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18.909589041095892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23.410958904109588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72.526027397260279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30.347945205479451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38.134246575342466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13.772602739726027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64.07671232876713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41.901369863013699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14.643835616438356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22.846575342465755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17.397260273972602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17.536986301369861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48.06849315068493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15.819178082191781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26.473972602739725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35.063013698630137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39.027397260273972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18.545205479452054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21.961643835616439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19.276712328767122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16.649315068493152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26.383561643835616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33.463013698630135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25.367123287671234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13.402739726027397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12.046575342465754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30.75068493150685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13.827397260273973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29.843835616438355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40.372602739726027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28.161643835616438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39.471232876712328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13.523287671232877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63.271232876712325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56.80821917808219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14.802739726027397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13.835616438356164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34.797260273972604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19.734246575342464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35.747945205479454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13.63013698630137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15.235616438356164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18.350684931506848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23.19178082191781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39.852054794520548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64.241095890410961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20.723287671232878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18.142465753424659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21.572602739726026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7.0849315068493155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21.221917808219178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6.4438356164383563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54.838356164383562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16.046575342465754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12.583561643835617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15.986301369863014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38.635616438356166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27.597260273972601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21.227397260273971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19.12876712328767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52.158904109589038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10.142465753424657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24.542465753424658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29.479452054794521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37.12054794520548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30.912328767123288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14.194520547945206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41.005479452054793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28.219178082191782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22.717808219178082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57.676712328767124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16.682191780821917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32.30958904109589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15.506849315068493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17.709589041095889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19.852054794520548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78.468493150684935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12.353424657534246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11.994520547945205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23.378082191780823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33.586301369863016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38.095890410958901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55.761643835616439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19.482191780821918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16.419178082191781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35.61917808219178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26.167123287671235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18.597260273972601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60.134246575342466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52.506849315068493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7.3041095890410963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70.339726027397262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65.9945205479452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39.30684931506849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58.054794520547944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24.575342465753426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20.909589041095892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22.772602739726029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28.542465753424658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23.304109589041097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56.465753424657535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25.860273972602741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24.386301369863013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42.101369863013701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36.334246575342469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23.17808219178082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38.901369863013699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40.208219178082189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34.005479452054793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23.794520547945204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30.076712328767123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34.090410958904108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33.008219178082193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15.698630136986301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19.43013698630137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37.372602739726027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28.019178082191782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44.583561643835615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29.920547945205481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81.049315068493144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55.158904109589038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11.216438356164383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52.775342465753425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12.632876712328768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59.046575342465751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59.046575342465751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30.572602739726026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64.271232876712332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56.057534246575344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22.139726027397259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72.178082191780817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21.438356164383563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15.641095890410959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29.008219178082193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8.9835616438356158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22.717808219178082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28.019178082191782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18.671232876712327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8.3095890410958901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14.827397260273973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55.243835616438353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18.30958904109589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15.846575342465753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21.408219178082192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28.227397260273971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21.547945205479451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14.326027397260274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21.769863013698629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17.008219178082193</v>
      </c>
      <c r="E468" s="14" t="str">
        <f t="shared" ca="1" si="14"/>
        <v>ADULTO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26.758904109589039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29.035616438356165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28.693150684931506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65.9945205479452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50.701369863013696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10.715068493150685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22.594520547945205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21.895890410958906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22.361643835616437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24.717808219178082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7.4602739726027396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46.353424657534248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19.621917808219177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49.838356164383562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19.693150684931506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12.098630136986301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24.789041095890411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39.030136986301372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29.709589041095889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23.723287671232878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24.139726027397259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49.112328767123287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39.961643835616435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65.301369863013704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47.961643835616435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36.610958904109587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25.772602739726029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25.556164383561644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27.12054794520548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46.56712328767123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9.6493150684931503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15.956164383561644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14.167123287671233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15.863013698630137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35.484931506849314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16.035616438356165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54.38082191780822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25.63013698630137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18.257534246575343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29.695890410958903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29.695890410958903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23.306849315068494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20.704109589041096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34.134246575342466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10.035616438356165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19.56986301369863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66.317808219178076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24.013698630136986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19.602739726027398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30.86849315068493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62.936986301369863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16.465753424657535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17.246575342465754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32.652054794520545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25.56986301369863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8.5917808219178085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20.090410958904108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20.295890410958904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65.358904109589048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21.673972602739727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28.997260273972604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30.884931506849316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9.4904109589041088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29.043835616438358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32.010958904109586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25.917808219178081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24.542465753424658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33.920547945205477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60.369863013698627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28.635616438356163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21.863013698630137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58.156164383561645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54.142465753424659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15.465753424657533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20.172602739726027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50.350684931506848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30.704109589041096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29.709589041095889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37.704109589041096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26.095890410958905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34.167123287671231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16.435616438356163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7.9260273972602739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29.504109589041096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5.8493150684931505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33.679452054794524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38.339726027397262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7.6109589041095891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34.326027397260276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34.326027397260276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15.934246575342465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9.1342465753424662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35.526027397260272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14.126027397260273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28.671232876712327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34.701369863013696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34.701369863013696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31.30958904109589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28.136986301369863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36.534246575342465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37.060273972602737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19.687671232876713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44.56712328767123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22.509589041095889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15.317808219178081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14.306849315068494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24.621917808219177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33.553424657534244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27.12054794520548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54.446575342465756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19.315068493150687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64.290410958904104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25.030136986301368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64.643835616438352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19.668493150684931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24.238356164383561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18.17808219178082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23.263013698630136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28.739726027397261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15.682191780821919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28.947945205479453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24.093150684931508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39.347945205479455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77.635616438356166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22.717808219178082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29.019178082191782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23.18082191780822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25.978082191780821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50.158904109589038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29.402739726027399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33.947945205479449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24.205479452054796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16.556164383561644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44.098630136986301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28.18904109589041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64.734246575342468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19.972602739726028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26.610958904109587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31.219178082191782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24.994520547945207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7.536986301369863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56.156164383561645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23.843835616438355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45.830136986301369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17.424657534246574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13.238356164383562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20.221917808219178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17.268493150684932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25.87123287671233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25.241095890410961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36.734246575342468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60.405479452054792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37.673972602739724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21.608219178082191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22.30958904109589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18.167123287671235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22.586301369863012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24.356164383561644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7.6630136986301371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58.032876712328765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9.4739726027397264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24.663013698630138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24.046575342465754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68.92602739726027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20.254794520547946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18.139726027397259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17.326027397260273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26.213698630136985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20.641095890410959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24.775342465753425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20.271232876712329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9.4273972602739722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14.580821917808219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32.454794520547942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21.947945205479453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37.235616438356168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35.293150684931504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30.698630136986303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22.109589041095891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25.19178082191781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8.3890410958904109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23.271232876712329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20.605479452054794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47.520547945205479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16.197260273972603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14.772602739726027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13.315068493150685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22.317808219178083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19.715068493150685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27.24931506849315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30.827397260273973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6.279452054794521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25.046575342465754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27.942465753424656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77.060273972602744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4.9178082191780819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67.019178082191786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8.169863013698631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27.597260273972601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78.257534246575347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19.605479452054794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16.323287671232876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16.597260273972601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23.769863013698629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18.109589041095891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12.635616438356164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18.742465753424657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34.854794520547948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19.290410958904111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40.665753424657531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16.232876712328768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27.704109589041096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52.832876712328769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33.586301369863016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20.005479452054793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15.03013698630137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7.9835616438356167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34.413698630136984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43.610958904109587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26.268493150684932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18.463013698630139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83.232876712328761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55.098630136986301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31.63013698630137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13.95890410958904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92.098630136986301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82.216438356164389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82.216438356164389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25.649315068493152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18.142465753424659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57.282191780821918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27.882191780821916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14.202739726027398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21.208219178082192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14.745205479452055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27.221917808219178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36.734246575342468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29.632876712328766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28.936986301369863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35.408219178082192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23.956164383561642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28.049315068493151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61.136986301369866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27.704109589041096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58.605479452054794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30.104109589041094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52.221917808219175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36.419178082191777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14.846575342465753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82.216438356164389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24.775342465753425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9.0191780821917806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18.32054794520548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19.701369863013699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82.216438356164389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51.460273972602742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20.616438356164384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41.660273972602738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32.290410958904111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39.627397260273973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24.032876712328768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26.958904109589042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26.989041095890411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80.194520547945203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36.046575342465751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31.202739726027396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17.158904109589042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29.646575342465752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21.890410958904109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25.208219178082192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38.342465753424655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30.767123287671232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31.457534246575342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44.627397260273973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32.632876712328766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72.263013698630132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20.753424657534246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18.958904109589042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21.419178082191781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27.717808219178082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49.69315068493151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52.372602739726027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23.353424657534248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46.88219178082192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39.375342465753427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36.841095890410962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34.986301369863014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10.232876712328768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19.753424657534246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22.013698630136986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7.7342465753424658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49.249315068493154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14.70958904109589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23.621917808219177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17.567123287671233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15.326027397260274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23.336986301369862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9.9972602739726035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16.095890410958905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44.06849315068493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14.38082191780822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14.35068493150685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15.504109589041096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46.101369863013701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49.356164383561641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20.06027397260274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14.397260273972602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66.786301369863011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30.136986301369863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8.9041095890410951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34.665753424657531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47.723287671232875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18.30958904109589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28.739726027397261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24.641095890410959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47.065753424657537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13.202739726027398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18.512328767123286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42.745205479452054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21.613698630136987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7.9808219178082194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17.158904109589042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42.301369863013697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13.178082191780822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14.983561643835616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17.164383561643834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20.553424657534247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31.312328767123287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54.926027397260277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30.586301369863012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6.8027397260273972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56.336986301369862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19.257534246575343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52.295890410958904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58.11780821917808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20.841095890410958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28.895890410958906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40.027397260273972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37.547945205479451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11.594520547945205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14.372602739726027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19.326027397260273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28.279452054794522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20.052054794520547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39.030136986301372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23.775342465753425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53.939726027397263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19.627397260273973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24.345205479452055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54.11780821917808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16.830136986301369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15.706849315068494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24.134246575342466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36.156164383561645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14.901369863013699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21.830136986301369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53.939726027397263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19.079452054794519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28.594520547945205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19.065753424657533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62.038356164383565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24.986301369863014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17.106849315068494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52.139726027397259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39.115068493150687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30.19178082191781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36.495890410958907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7.9095890410958907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11.783561643835617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13.676712328767124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16.967123287671232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47.758904109589039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29.019178082191782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20.273972602739725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64.876712328767127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36.561643835616437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25.649315068493152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53.227397260273975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22.936986301369863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16.043835616438358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64.895890410958899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13.734246575342466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37.890410958904113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23.484931506849314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56.249315068493154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64.356164383561648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53.846575342465755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63.241095890410961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22.597260273972601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44.194520547945203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39.213698630136989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30.490410958904111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12.676712328767124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23.545205479452054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17.008219178082193</v>
      </c>
      <c r="E865" s="14" t="str">
        <f t="shared" ca="1" si="26"/>
        <v>ADULTO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37.679452054794524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31.56986301369863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32.331506849315069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16.531506849315068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9.3589041095890408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30.016438356164382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20.106849315068494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36.753424657534246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8.1013698630136979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41.745205479452054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14.183561643835617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27.126027397260273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26.572602739726026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17.832876712328765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78.098630136986301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7.9287671232876713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77.479452054794521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29.093150684931508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28.69041095890411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20.260273972602739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20.317808219178083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21.13150684931507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25.147945205479452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23.208219178082192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30.715068493150685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10.07123287671233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28.676712328767124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30.049315068493151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33.531506849315072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33.435616438356163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15.019178082191781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63.531506849315072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23.18904109589041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21.063013698630137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18.67945205479452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13.501369863013698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60.115068493150687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26.534246575342465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12.989041095890411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52.336986301369862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17.923287671232877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43.326027397260276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23.972602739726028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49.249315068493154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28.019178082191782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22.621917808219177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6.2712328767123289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34.369863013698627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13.178082191780822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17.997260273972604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6.3808219178082188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19.463013698630139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17.347945205479451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65.31232876712329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42.517808219178079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19.312328767123287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24.608219178082191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19.4986301369863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51.42739726027397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25.539726027397261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22.717808219178082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30.265753424657536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48.334246575342469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40.252054794520546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17.216438356164385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13.019178082191781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67.298630136986304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5.8191780821917805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35.580821917808223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24.221917808219178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25.147945205479452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38.243835616438353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88.769863013698625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14.868493150684932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53.11780821917808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30.19178082191781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19.158904109589042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21.745205479452054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42.471232876712328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28.657534246575342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37.115068493150687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8.9698630136986299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32.761643835616439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38.909589041095892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21.172602739726027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14.515068493150684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15.07123287671233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18.257534246575343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22.331506849315069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24.641095890410959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54.602739726027394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23.169863013698631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36.284931506849318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7.3506849315068497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18.909589041095892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19.947945205479453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76.515068493150679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26.227397260273971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7.0246575342465754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58.873972602739727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23.038356164383561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24.517808219178082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42.386301369863013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12.739726027397261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14.564383561643835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33.936986301369863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43.027397260273972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35.389041095890413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53.293150684931504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5.580821917808219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13.079452054794521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53.293150684931504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23.87945205479452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27.035616438356165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19.093150684931508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59.761643835616439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25.56986301369863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25.56986301369863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61.991780821917807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15.947945205479453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28.550684931506851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12.419178082191781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16.208219178082192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42.471232876712328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34.180821917808217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63.235616438356168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19.397260273972602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23.175342465753424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52.416438356164385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63.528767123287672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28.561643835616437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27.665753424657535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71.268493150684932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16.142465753424659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8.830136986301369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6.0794520547945208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46.531506849315072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39.30684931506849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25.161643835616438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71.419178082191777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65.871232876712327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18.991780821917807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6.4219178082191783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28.706849315068492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25.471232876712328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19.079452054794519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25.008219178082193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22.616438356164384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25.460273972602739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17.424657534246574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34.62191780821918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55.276712328767125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31.758904109589039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22.884931506849316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36.013698630136986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49.052054794520551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26.438356164383563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27.295890410958904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75.772602739726025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7.0246575342465754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28.18082191780822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24.575342465753426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35.361643835616441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35.758904109589039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57.232876712328768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57.041095890410958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18.695890410958903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17.386301369863013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25.687671232876713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17.931506849315067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79.268493150684932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38.257534246575339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6.2712328767123289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64.68767123287671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19.284931506849315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45.386301369863013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44.961643835616435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19.202739726027396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18.876712328767123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50.421917808219177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28.153424657534245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83.07671232876713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37.210958904109589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13.769863013698631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32.471232876712328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18.534246575342465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23.865753424657534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45.983561643835614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16.473972602739725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47.726027397260275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24.43013698630137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27.682191780821917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35.098630136986301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9.0383561643835613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32.909589041095892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18.010958904109589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23.964383561643835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39.019178082191779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66.854794520547941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23.035616438356165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25.257534246575343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21.402739726027399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40.021917808219179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14.010958904109589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14.997260273972604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36.849315068493148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25.246575342465754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28.408219178082192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36.515068493150686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29.279452054794522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13.578082191780823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26.221917808219178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30.082191780821919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9.9698630136986299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24.904109589041095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7.2630136986301368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32.304109589041097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16.945205479452056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33.950684931506849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33.950684931506849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41.797260273972604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40.408219178082192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25.728767123287671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25.56986301369863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16.397260273972602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23.353424657534248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15.07123287671233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57.142465753424659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57.493150684931507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15.758904109589041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42.975342465753428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22.216438356164385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26.372602739726027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47.38082191780822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7.8410958904109593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50.282191780821918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34.580821917808223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58.254794520547946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36.147945205479452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7.4657534246575343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31.838356164383562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21.547945205479451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27.265753424657536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14.558904109589042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14.70958904109589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67.438356164383563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24.052054794520547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19.512328767123286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33.065753424657537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8.8767123287671232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46.246575342465754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49.553424657534244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68.630136986301366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17.134246575342466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22.758904109589039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24.635616438356163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58.361643835616441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15.446575342465753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33.956164383561642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58.093150684931508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25.449315068493149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22.978082191780821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58.361643835616441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18.712328767123289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30.742465753424657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58.038356164383565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24.567123287671233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45.939726027397263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38.410958904109592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34.353424657534248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32.827397260273976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14.621917808219179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19.863013698630137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37.197260273972603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17.331506849315069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25.397260273972602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29.057534246575344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54.38082191780822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22.364383561643837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14.43013698630137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25.216438356164385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24.093150684931508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18.556164383561644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16.660273972602738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24.545205479452054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25.402739726027399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25.402739726027399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27.991780821917807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33.958904109589042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41.30958904109589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34.701369863013696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62.213698630136989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30.947945205479453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56.632876712328766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38.860273972602741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43.257534246575339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35.695890410958903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14.821917808219178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43.035616438356165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16.720547945205478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68.013698630136986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71.090410958904116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28.657534246575342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62.232876712328768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45.361643835616441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20.567123287671233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30.846575342465755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28.61917808219178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14.076712328767123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29.413698630136988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13.912328767123288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44.487671232876714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29.884931506849316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20.284931506849315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22.282191780821918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22.290410958904111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16.923287671232877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25.449315068493149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14.616438356164384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36.5013698630137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12.873972602739727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32.526027397260272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19.252054794520546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9.6520547945205486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33.93150684931507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52.580821917808223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19.421917808219177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39.30684931506849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29.989041095890411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71.087671232876716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9.6438356164383556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24.780821917808218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48.358904109589041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18.298630136986301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75.679452054794524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25.005479452054793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23.5013698630137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17.008219178082193</v>
      </c>
      <c r="E1205" s="14" t="str">
        <f t="shared" ca="1" si="38"/>
        <v>ADULTO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25.243835616438357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29.12054794520548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51.463013698630135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25.361643835616437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56.901369863013699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17.61917808219178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19.082191780821919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29.419178082191781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32.339726027397262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37.950684931506849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19.989041095890411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12.183561643835617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10.92876712328767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19.673972602739727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49.213698630136989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14.246575342465754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15.53972602739726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26.846575342465755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22.849315068493151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32.227397260273975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21.397260273972602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46.282191780821918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25.767123287671232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41.578082191780823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24.56986301369863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63.961643835616435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14.268493150684931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19.038356164383561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6.2356164383561641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35.471232876712328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37.942465753424656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19.580821917808219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10.164383561643836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30.117808219178084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33.063013698630137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26.44109589041096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38.38356164383562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15.449315068493151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19.906849315068492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13.61917808219178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44.627397260273973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28.536986301369861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30.597260273972601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36.345205479452055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50.227397260273975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16.202739726027396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21.079452054794519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44.287671232876711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29.216438356164385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31.468493150684932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28.457534246575342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21.208219178082192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59.194520547945203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63.515068493150686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15.057534246575342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14.528767123287672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32.663013698630138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13.394520547945206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44.479452054794521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31.361643835616437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41.145205479452052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19.520547945205479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27.602739726027398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24.967123287671232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18.720547945205478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38.575342465753423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15.687671232876712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50.227397260273975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62.375342465753427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68.421917808219177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75.087671232876716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19.087671232876712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15.471232876712328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92.126027397260273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25.753424657534246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29.572602739726026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14.635616438356164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57.917808219178085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39.627397260273973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5.0684931506849313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36.156164383561645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12.046575342465754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47.424657534246577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15.808219178082192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13.701369863013699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40.715068493150682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13.43013698630137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6.5397260273972604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15.482191780821918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14.657534246575343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34.331506849315069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26.536986301369861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36.276712328767125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36.857534246575341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50.421917808219177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14.353424657534246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39.62191780821918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54.06849315068493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62.336986301369862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50.917808219178085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19.701369863013699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14.975342465753425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20.484931506849314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28.747945205479454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41.591780821917808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6.5260273972602736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20.07123287671233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21.24931506849315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16.80821917808219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16.07123287671233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30.18904109589041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55.386301369863013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33.219178082191782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29.772602739726029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48.509589041095893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42.010958904109586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22.402739726027399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11.56986301369863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24.641095890410959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22.515068493150686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29.956164383561642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44.038356164383565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21.93972602739726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21.079452054794519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29.56986301369863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75.490410958904107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49.156164383561645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49.471232876712328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60.361643835616441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7.1917808219178081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27.336986301369862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25.432876712328767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26.67945205479452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19.175342465753424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48.715068493150682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25.202739726027396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7.0246575342465754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40.31232876712329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18.13150684931507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50.375342465753427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55.158904109589038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15.301369863013699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17.536986301369861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24.139726027397259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25.687671232876713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51.227397260273975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14.221917808219178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22.643835616438356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15.846575342465753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32.482191780821921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19.230136986301371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19.312328767123287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67.101369863013701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16.482191780821918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15.032876712328767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10.021917808219179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20.093150684931508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23.783561643835615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16.767123287671232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10.841095890410958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52.413698630136984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36.153424657534245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18.575342465753426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33.249315068493154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19.887671232876713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17.479452054794521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20.186301369863013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33.824657534246576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33.824657534246576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17.528767123287672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16.347945205479451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17.224657534246575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44.252054794520546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14.747945205479452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30.073972602739726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10.594520547945205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35.673972602739724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29.997260273972604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31.405479452054795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26.816438356164383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26.561643835616437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17.328767123287673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7.3342465753424655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19.55890410958904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31.402739726027399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15.057534246575342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31.663013698630138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16.12876712328767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48.950684931506849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18.61917808219178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21.542465753424658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17.824657534246576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13.964383561643835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32.413698630136984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9.9013698630136986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40.758904109589039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13.898630136986302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16.471232876712328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14.32054794520548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41.613698630136987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12.142465753424657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31.345205479452055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16.002739726027396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44.06849315068493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18.082191780821919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5.2164383561643834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13.43013698630137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35.394520547945206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9.0712328767123296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17.986301369863014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42.594520547945208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29.695890410958903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22.835616438356166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67.93150684931507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8.6191780821917803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34.698630136986303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54.057534246575344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31.057534246575344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23.950684931506849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15.175342465753424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29.695890410958903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35.953424657534249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48.402739726027399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22.726027397260275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32.663013698630138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17.397260273972602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9.3260273972602743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10.512328767123288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12.545205479452054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22.93972602739726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17.632876712328766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25.583561643835615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31.764383561643836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12.438356164383562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26.912328767123288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49.31232876712329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30.61917808219178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11.945205479452055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10.835616438356164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25.975342465753425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9.1945205479452063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79.145205479452059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54.473972602739728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21.82191780821918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12.917808219178083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24.221917808219178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23.068493150684933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26.487671232876714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16.13150684931507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48.841095890410962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55.087671232876716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15.172602739726027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12.887671232876713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31.18082191780822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60.473972602739728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21.693150684931506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51.18904109589041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33.435616438356163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26.665753424657535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13.638356164383561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17.635616438356163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18.93972602739726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35.717808219178082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19.890410958904109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17.44109589041096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14.263013698630138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15.391780821917807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24.610958904109587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21.153424657534245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36.11780821917808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18.830136986301369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10.778082191780822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14.276712328767124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33.408219178082192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23.150684931506849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34.580821917808223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25.964383561643835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33.490410958904107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18.465753424657535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17.975342465753425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16.194520547945206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21.112328767123287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21.660273972602738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59.197260273972603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15.493150684931507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65.235616438356161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45.410958904109592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16.994520547945207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19.657534246575342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15.287671232876713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13.778082191780822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16.227397260273971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21.054794520547944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7.7780821917808218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58.361643835616441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13.605479452054794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18.468493150684932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37.715068493150682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25.838356164383562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15.421917808219177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15.101369863013698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8.4958904109589035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20.873972602739727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72.953424657534242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57.893150684931506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46.550684931506851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7.2273972602739729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14.706849315068494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40.835616438356162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12.775342465753425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14.046575342465754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47.520547945205479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18.701369863013699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61.350684931506848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10.205479452054794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13.810958904109588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13.810958904109588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15.257534246575343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22.364383561643837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43.073972602739723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12.597260273972603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37.361643835616441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12.243835616438357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16.142465753424659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13.167123287671233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30.268493150684932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17.013698630136986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6.0301369863013701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29.093150684931508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18.638356164383563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15.33972602739726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14.021917808219179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26.613698630136987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33.835616438356162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20.567123287671233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35.216438356164382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77.909589041095884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37.060273972602737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56.679452054794524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51.583561643835615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54.336986301369862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15.263013698630138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58.446575342465756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12.72054794520548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13.413698630136986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29.383561643835616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38.613698630136987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13.542465753424658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12.608219178082193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32.443835616438356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25.912328767123288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61.901369863013699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45.863013698630134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13.41095890410959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15.276712328767124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26.268493150684932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18.93972602739726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43.0027397260274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24.260273972602739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14.695890410958905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35.364383561643834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14.961643835616439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40.386301369863013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33.282191780821918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13.90958904109589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31.643835616438356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15.024657534246575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14.923287671232877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16.054794520547944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16.186301369863013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17.293150684931508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10.758904109589041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67.909589041095884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31.695890410958903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22.246575342465754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31.150684931506849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14.597260273972603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60.150684931506852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14.717808219178082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31.235616438356164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25.975342465753425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45.473972602739728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29.386301369863013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17.512328767123286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33.449315068493149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80.194520547945203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16.476712328767125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20.602739726027398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17.550684931506851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28.895890410958906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16.915068493150685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53.293150684931504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52.065753424657537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52.405479452054792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18.098630136986301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26.317808219178083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26.520547945205479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36.186301369863017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13.561643835616438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44.857534246575341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12.769863013698631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16.243835616438357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16.849315068493151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24.172602739726027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16.254794520547946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14.364383561643836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14.523287671232877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5.9013698630136986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28.389041095890413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13.372602739726027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68.92602739726027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29.126027397260273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27.465753424657535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6.4246575342465757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15.463013698630137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46.197260273972603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14.438356164383562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14.482191780821918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16.767123287671232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17.556164383561644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13.284931506849315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15.046575342465754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3.7917808219178082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10.715068493150685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49.249315068493154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16.997260273972604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23.56986301369863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18.394520547945206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21.641095890410959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17.536986301369861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32.098630136986301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14.167123287671233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34.846575342465755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62.906849315068492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0.57808219178082187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19.742465753424657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17.610958904109587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14.482191780821918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27.473972602739725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26.638356164383563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41.849315068493148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22.282191780821918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28.221917808219178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17.345205479452055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21.487671232876714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15.575342465753424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19.731506849315068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6.4273972602739722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18.016438356164382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7.7315068493150685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17.06027397260274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18.794520547945204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25.597260273972601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15.567123287671233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30.890410958904109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19.254794520547946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32.706849315068496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13.967123287671233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31.24931506849315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24.780821917808218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67.967123287671228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18.975342465753425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19.515068493150686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15.457534246575342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40.980821917808221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25.723287671232878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23.002739726027396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24.531506849315068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7.3479452054794523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14.084931506849315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35.57260273972603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15.501369863013698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43.408219178082192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37.487671232876714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26.715068493150685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12.449315068493151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13.769863013698631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47.386301369863013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30.273972602739725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15.210958904109589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53.652054794520545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25.443835616438356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25.443835616438356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19.372602739726027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36.5013698630137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3.9205479452054797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16.635616438356163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25.134246575342466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28.093150684931508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47.104109589041094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14.076712328767123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13.304109589041095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15.654794520547945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13.726027397260275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10.827397260273973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51.18904109589041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24.649315068493152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44.706849315068496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37.876712328767127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26.356164383561644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34.980821917808221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37.090410958904108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20.572602739726026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33.868493150684934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19.408219178082192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47.013698630136986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30.101369863013698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22.610958904109587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24.002739726027396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30.101369863013698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38.389041095890413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21.956164383561642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30.073972602739726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30.890410958904109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80.350684931506848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34.169863013698631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20.983561643835618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16.112328767123287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11.216438356164383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44.421917808219177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32.706849315068496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14.868493150684932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13.180821917808219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13.315068493150685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25.764383561643836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34.506849315068493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16.194520547945206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19.175342465753424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18.427397260273974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19.641095890410959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42.917808219178085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66.438356164383563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14.517808219178082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15.734246575342466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46.583561643835615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5.9397260273972599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12.180821917808219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32.512328767123286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13.761643835616438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24.635616438356163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15.046575342465754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28.460273972602739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32.186301369863017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29.876712328767123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6.8027397260273972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25.901369863013699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41.863013698630134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31.742465753424657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26.238356164383561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12.882191780821918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30.210958904109589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15.372602739726027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24.986301369863014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19.435616438356163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49.863013698630134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10.682191780821919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22.405479452054795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26.216438356164385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30.367123287671234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47.260273972602739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12.635616438356164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18.394520547945206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29.205479452054796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63.504109589041093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63.504109589041093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21.506849315068493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21.304109589041097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28.183561643835617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54.62191780821918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23.586301369863012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26.238356164383561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26.93972602739726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25.947945205479453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26.421917808219177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30.32054794520548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30.230136986301371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29.421917808219177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47.065753424657537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31.789041095890411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32.578082191780823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18.945205479452056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24.172602739726027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28.117808219178084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49.413698630136984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28.490410958904111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17.331506849315069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32.575342465753423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16.769863013698629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22.397260273972602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27.257534246575343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25.526027397260275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63.279452054794518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16.56986301369863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19.4986301369863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22.372602739726027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51.550684931506851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15.693150684931506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12.41095890410959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13.115068493150686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28.227397260273971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6.8547945205479452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24.884931506849316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40.315068493150683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42.923287671232877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53.536986301369865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41.602739726027394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33.136986301369866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32.101369863013701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14.893150684931507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25.934246575342467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21.958904109589042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14.389041095890411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32.575342465753423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14.512328767123288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12.443835616438356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19.172602739726027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25.657534246575342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12.830136986301369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47.0027397260274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14.687671232876712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15.164383561643836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24.342465753424658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40.232876712328768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27.734246575342464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13.331506849315069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20.515068493150686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32.695890410958903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19.484931506849314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31.624657534246577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18.290410958904111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17.402739726027399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58.449315068493149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13.35068493150685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29.186301369863013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52.939726027397263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85.030136986301372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16.38082191780822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25.602739726027398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25.243835616438357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27.246575342465754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17.734246575342464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8.8767123287671232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27.375342465753423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7.3123287671232875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26.904109589041095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34.958904109589042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26.572602739726026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23.736986301369864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15.27945205479452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25.443835616438356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55.676712328767124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32.268493150684932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9.6986301369863011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54.832876712328769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7.3808219178082188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24.391780821917809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21.912328767123288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30.419178082191781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30.493150684931507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25.402739726027399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37.320547945205476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58.43287671232877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35.657534246575345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14.287671232876713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13.936986301369863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66.780821917808225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15.476712328767123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67.868493150684927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67.868493150684927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20.263013698630136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7.4712328767123291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37.342465753424655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34.241095890410961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28.567123287671233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41.950684931506849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14.923287671232877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54.263013698630139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23.657534246575342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39.019178082191779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23.44109589041096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46.334246575342469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15.334246575342465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27.564383561643837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11.172602739726027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28.287671232876711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14.150684931506849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15.863013698630137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16.038356164383561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24.898630136986302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24.287671232876711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34.863013698630134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31.86849315068493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24.931506849315067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21.594520547945205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21.24931506849315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15.30958904109589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25.589041095890412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14.706849315068494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59.161643835616438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41.668493150684931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15.172602739726027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18.372602739726027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21.161643835616438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20.509589041095889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35.473972602739728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10.446575342465753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31.468493150684932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73.734246575342468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23.315068493150687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73.734246575342468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31.172602739726027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27.80821917808219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57.421917808219177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38.254794520547946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53.021917808219179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44.62191780821918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67.876712328767127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34.605479452054794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63.917808219178085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6.9808219178082194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15.161643835616438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41.175342465753424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65.912328767123284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13.912328767123288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13.468493150684932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13.580821917808219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30.539726027397261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21.17808219178082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16.30958904109589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61.852054794520548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25.583561643835615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17.452054794520549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67.876712328767127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18.172602739726027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40.515068493150686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13.69041095890411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25.961643835616439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17.243835616438357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17.479452054794521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20.073972602739726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43.054794520547944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32.216438356164382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38.490410958904107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7.5863013698630137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16.547945205479451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17.613698630136987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59.202739726027396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35.413698630136984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39.654794520547945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50.008219178082193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24.350684931506848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52.476712328767121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44.638356164383559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33.6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17.482191780821918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37.049315068493151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13.397260273972602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60.657534246575345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19.506849315068493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3.3863013698630136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49.416438356164385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15.917808219178083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14.186301369863013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12.632876712328768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47.819178082191783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6.6082191780821917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15.219178082191782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13.33972602739726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46.197260273972603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16.30958904109589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19.561643835616437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6.6602739726027398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16.75068493150685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20.298630136986301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40.410958904109592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68.202739726027403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38.221917808219175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8.3013698630136989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31.652054794520549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20.594520547945205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22.038356164383561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33.830136986301369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35.745205479452054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43.835616438356162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44.660273972602738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67.539726027397265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22.336986301369862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43.205479452054796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33.238356164383561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12.506849315068493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19.958904109589042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33.783561643835618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23.539726027397261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26.046575342465754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55.509589041095893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52.31232876712329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22.92876712328767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25.956164383561642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54.975342465753428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23.463013698630139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31.221917808219178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24.969863013698632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30.978082191780821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34.024657534246572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24.063013698630137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63.413698630136984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6.2136986301369861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15.854794520547944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11.830136986301369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14.394520547945206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12.210958904109589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47.860273972602741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5.0821917808219181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63.728767123287675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17.087671232876712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22.764383561643836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10.783561643835617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32.88219178082192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25.917808219178081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34.367123287671234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24.923287671232877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29.317808219178083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13.476712328767123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38.813698630136983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10.271232876712329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7.1232876712328768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14.671232876712329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14.147945205479452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31.572602739726026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27.671232876712327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21.452054794520549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53.178082191780824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38.873972602739727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12.87945205479452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7.2493150684931509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18.010958904109589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8.8794520547945197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63.506849315068493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69.158904109589045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57.049315068493151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40.627397260273973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31.624657534246577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29.446575342465753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12.876712328767123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21.660273972602738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30.347945205479451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17.331506849315069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14.301369863013699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14.172602739726027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33.320547945205476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18.476712328767125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18.358904109589041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25.265753424657536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30.073972602739726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12.375342465753425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35.495890410958907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41.164383561643838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37.134246575342466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6.4602739726027396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16.224657534246575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30.405479452054795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22.224657534246575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16.438356164383563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14.646575342465754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14.186301369863013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21.063013698630137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47.416438356164385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8.7260273972602747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15.69041095890411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54.712328767123289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15.936986301369863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13.643835616438356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36.657534246575345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50.871232876712327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21.312328767123287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40.164383561643838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33.339726027397262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21.18082191780822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22.197260273972603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39.282191780821918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19.389041095890413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39.893150684931506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14.287671232876713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25.402739726027399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29.068493150684933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38.076712328767123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26.087671232876712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26.353424657534248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40.032876712328765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15.953424657534246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9.1506849315068486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14.378082191780821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29.197260273972603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18.682191780821917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17.345205479452055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21.575342465753426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15.2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13.175342465753424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42.115068493150687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36.610958904109587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24.964383561643835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30.890410958904109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5.3013698630136989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18.81917808219178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65.545205479452051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20.216438356164385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13.605479452054794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11.389041095890411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13.712328767123287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65.008219178082186</v>
      </c>
      <c r="E2125" s="14" t="str">
        <f t="shared" ca="1" si="66"/>
        <v>TERCERA EDAD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20.673972602739727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27.731506849315068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53.419178082191777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10.728767123287671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13.789041095890411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9.3041095890410954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36.087671232876716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22.613698630136987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24.4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53.536986301369865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27.794520547945204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29.323287671232876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17.468493150684932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22.287671232876711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30.495890410958904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46.613698630136987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8.3123287671232884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32.706849315068496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30.950684931506849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32.150684931506852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17.010958904109589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12.306849315068494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24.345205479452055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18.479452054794521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28.890410958904109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36.153424657534245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23.073972602739726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17.613698630136987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21.07123287671233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18.956164383561642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79.62465753424658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54.265753424657532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48.4986301369863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6.0547945205479454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18.82191780821918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27.18904109589041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23.986301369863014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35.961643835616435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11.561643835616438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7.8986301369863012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17.230136986301371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15.53972602739726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24.068493150684933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33.320547945205476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17.408219178082192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17.958904109589042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24.865753424657534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11.391780821917807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30.890410958904109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49.331506849315069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54.317808219178083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13.098630136986301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20.446575342465753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45.232876712328768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19.339726027397262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20.978082191780821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29.493150684931507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31.169863013698631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40.849315068493148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33.61643835616438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27.010958904109589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27.789041095890411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36.534246575342465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15.805479452054794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39.027397260273972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24.208219178082192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43.465753424657535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29.293150684931508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19.312328767123287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54.202739726027396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7.4547945205479449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18.536986301369861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18.087671232876712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14.391780821917807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6.161643835616438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13.391780821917807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16.405479452054795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14.035616438356165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24.205479452054796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16.904109589041095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19.610958904109587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20.164383561643834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15.706849315068494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35.476712328767121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22.635616438356163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26.635616438356163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22.452054794520549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55.336986301369862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36.854794520547948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14.476712328767123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30.980821917808218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26.353424657534248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17.901369863013699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52.742465753424661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15.189041095890412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24.315068493150687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7.9068493150684933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22.421917808219177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33.821917808219176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22.616438356164384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34.079452054794523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35.961643835616435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30.772602739726029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30.772602739726029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28.232876712328768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49.816438356164383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32.224657534246575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79.465753424657535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14.07123287671233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31.5013698630137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39.835616438356162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17.487671232876714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49.386301369863013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49.386301369863013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21.545205479452054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26.12876712328767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10.4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12.112328767123287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13.794520547945206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49.495890410958907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31.621917808219177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9.0219178082191789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22.526027397260275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86.772602739726025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20.106849315068494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20.153424657534245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20.052054794520547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15.241095890410959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42.706849315068496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45.057534246575344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35.290410958904111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18.772602739726029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15.64931506849315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28.915068493150685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44.282191780821918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22.471232876712328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17.2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16.873972602739727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19.397260273972602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22.019178082191782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20.454794520547946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15.30958904109589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32.139726027397259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14.194520547945206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8.8657534246575338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40.290410958904111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14.712328767123287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17.942465753424656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30.194520547945206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66.326027397260276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45.964383561643835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14.063013698630137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46.887671232876713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66.802739726027397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19.86849315068493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33.797260273972604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21.901369863013699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25.219178082191782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26.578082191780823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15.197260273972603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34.775342465753425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27.147945205479452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53.150684931506852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14.75068493150685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22.375342465753423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44.5013698630137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22.547945205479451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14.558904109589042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68.052054794520544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25.824657534246576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16.802739726027397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17.473972602739725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15.96986301369863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14.882191780821918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18.186301369863013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51.613698630136987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33.819178082191783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18.312328767123287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14.389041095890411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70.391780821917806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24.487671232876714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11.961643835616439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69.682191780821924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7.1945205479452055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17.80821917808219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41.11780821917808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19.334246575342465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21.183561643835617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26.041095890410958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25.032876712328768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26.923287671232877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17.156164383561645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18.449315068493149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32.032876712328765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24.827397260273973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19.909589041095892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19.909589041095892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23.56986301369863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35.019178082191779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61.939726027397263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47.416438356164385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14.58904109589041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16.030136986301368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43.663013698630138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18.936986301369863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41.846575342465755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63.56986301369863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46.495890410958907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46.334246575342469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10.895890410958904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23.076712328767123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24.293150684931508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19.816438356164383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26.605479452054794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50.87945205479452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28.769863013698629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25.627397260273973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31.723287671232878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63.767123287671232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22.07123287671233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25.580821917808219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12.391780821917807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38.61917808219178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54.284931506849318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17.386301369863013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76.887671232876713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20.473972602739725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25.531506849315068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26.906849315068492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48.334246575342469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22.983561643835618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34.43013698630137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18.657534246575342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39.945205479452056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47.723287671232875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13.471232876712328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2.9589041095890409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19.479452054794521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17.424657534246574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17.435616438356163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13.057534246575342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12.87945205479452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34.024657534246572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61.517808219178079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30.909589041095892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68.578082191780823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26.216438356164385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37.994520547945207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17.295890410958904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22.797260273972604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10.123287671232877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25.18904109589041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39.682191780821917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23.682191780821917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26.490410958904111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22.698630136986303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14.054794520547945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20.687671232876713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14.295890410958904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16.435616438356163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41.819178082191783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31.093150684931508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17.172602739726027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13.41095890410959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21.936986301369863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10.479452054794521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46.161643835616438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19.079452054794519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22.67945205479452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26.169863013698631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19.334246575342465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18.983561643835618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>
        <f t="shared" si="75"/>
        <v>2387</v>
      </c>
      <c r="B2398" t="s">
        <v>4762</v>
      </c>
      <c r="C2398" s="12">
        <v>41921</v>
      </c>
      <c r="D2398" s="13">
        <f ca="1">(TODAY()-PACIENTE[[#This Row],[FECHA. DE NACIMIENTO]])/365</f>
        <v>11.046575342465754</v>
      </c>
      <c r="E2398" s="14" t="str">
        <f t="shared" ca="1" si="74"/>
        <v>ADOLECENTE</v>
      </c>
      <c r="F2398" s="14" t="s">
        <v>15</v>
      </c>
      <c r="G2398" s="2" t="s">
        <v>4763</v>
      </c>
    </row>
    <row r="2399" spans="1:7" x14ac:dyDescent="0.25">
      <c r="A2399" s="84">
        <f t="shared" si="75"/>
        <v>2388</v>
      </c>
      <c r="B2399" t="s">
        <v>4764</v>
      </c>
      <c r="C2399" s="12">
        <v>37738</v>
      </c>
      <c r="D2399" s="13">
        <f ca="1">(TODAY()-PACIENTE[[#This Row],[FECHA. DE NACIMIENTO]])/365</f>
        <v>22.506849315068493</v>
      </c>
      <c r="E2399" s="14" t="str">
        <f t="shared" ca="1" si="74"/>
        <v>ADULTO</v>
      </c>
      <c r="F2399" s="14" t="s">
        <v>15</v>
      </c>
      <c r="G2399" s="2" t="s">
        <v>4765</v>
      </c>
    </row>
    <row r="2400" spans="1:7" x14ac:dyDescent="0.25">
      <c r="A2400" s="84">
        <f t="shared" si="75"/>
        <v>2389</v>
      </c>
      <c r="B2400" t="s">
        <v>4764</v>
      </c>
      <c r="C2400" s="12">
        <v>37738</v>
      </c>
      <c r="D2400" s="13">
        <f ca="1">(TODAY()-PACIENTE[[#This Row],[FECHA. DE NACIMIENTO]])/365</f>
        <v>22.506849315068493</v>
      </c>
      <c r="E2400" s="14" t="str">
        <f t="shared" ca="1" si="74"/>
        <v>ADULTO</v>
      </c>
      <c r="F2400" s="14" t="s">
        <v>15</v>
      </c>
      <c r="G2400" s="2" t="s">
        <v>4765</v>
      </c>
    </row>
    <row r="2401" spans="1:8" x14ac:dyDescent="0.25">
      <c r="A2401" s="84">
        <f t="shared" si="75"/>
        <v>2390</v>
      </c>
      <c r="B2401" t="s">
        <v>4766</v>
      </c>
      <c r="C2401" s="12">
        <v>36651</v>
      </c>
      <c r="D2401" s="13">
        <f ca="1">(TODAY()-PACIENTE[[#This Row],[FECHA. DE NACIMIENTO]])/365</f>
        <v>25.484931506849314</v>
      </c>
      <c r="E2401" s="14" t="str">
        <f t="shared" ca="1" si="74"/>
        <v>ADULTO</v>
      </c>
      <c r="F2401" s="14" t="s">
        <v>15</v>
      </c>
      <c r="G2401" s="2" t="s">
        <v>4767</v>
      </c>
    </row>
    <row r="2402" spans="1:8" x14ac:dyDescent="0.25">
      <c r="A2402" s="84">
        <f t="shared" si="75"/>
        <v>2391</v>
      </c>
      <c r="B2402" t="s">
        <v>4768</v>
      </c>
      <c r="C2402" s="12">
        <v>36819</v>
      </c>
      <c r="D2402" s="13">
        <f ca="1">(TODAY()-PACIENTE[[#This Row],[FECHA. DE NACIMIENTO]])/365</f>
        <v>25.024657534246575</v>
      </c>
      <c r="E2402" s="14" t="str">
        <f t="shared" ca="1" si="74"/>
        <v>ADULTO</v>
      </c>
      <c r="F2402" s="14" t="s">
        <v>15</v>
      </c>
      <c r="G2402" s="2" t="s">
        <v>4769</v>
      </c>
    </row>
    <row r="2403" spans="1:8" x14ac:dyDescent="0.25">
      <c r="A2403" s="84">
        <f t="shared" si="75"/>
        <v>2392</v>
      </c>
      <c r="B2403" t="s">
        <v>4770</v>
      </c>
      <c r="C2403" s="12">
        <v>38390</v>
      </c>
      <c r="D2403" s="13">
        <f ca="1">(TODAY()-PACIENTE[[#This Row],[FECHA. DE NACIMIENTO]])/365</f>
        <v>20.720547945205478</v>
      </c>
      <c r="E2403" s="14" t="str">
        <f t="shared" ca="1" si="74"/>
        <v>ADULTO</v>
      </c>
      <c r="F2403" s="14" t="s">
        <v>15</v>
      </c>
      <c r="G2403" s="2" t="s">
        <v>4771</v>
      </c>
    </row>
    <row r="2404" spans="1:8" x14ac:dyDescent="0.25">
      <c r="A2404" s="84">
        <f t="shared" si="75"/>
        <v>2393</v>
      </c>
      <c r="B2404" t="s">
        <v>4772</v>
      </c>
      <c r="C2404" s="12">
        <v>36485</v>
      </c>
      <c r="D2404" s="13">
        <f ca="1">(TODAY()-PACIENTE[[#This Row],[FECHA. DE NACIMIENTO]])/365</f>
        <v>25.93972602739726</v>
      </c>
      <c r="E2404" s="14" t="str">
        <f t="shared" ca="1" si="74"/>
        <v>ADULTO</v>
      </c>
      <c r="F2404" s="14" t="s">
        <v>15</v>
      </c>
      <c r="G2404" s="2" t="s">
        <v>4773</v>
      </c>
    </row>
    <row r="2405" spans="1:8" x14ac:dyDescent="0.25">
      <c r="A2405" s="84">
        <f t="shared" si="75"/>
        <v>2394</v>
      </c>
      <c r="B2405" t="s">
        <v>4774</v>
      </c>
      <c r="C2405" s="12">
        <v>33415</v>
      </c>
      <c r="D2405" s="13">
        <f ca="1">(TODAY()-PACIENTE[[#This Row],[FECHA. DE NACIMIENTO]])/365</f>
        <v>34.350684931506848</v>
      </c>
      <c r="E2405" s="14" t="str">
        <f t="shared" ca="1" si="74"/>
        <v>ADULTO</v>
      </c>
      <c r="F2405" s="14" t="s">
        <v>15</v>
      </c>
      <c r="G2405" s="2" t="s">
        <v>4775</v>
      </c>
    </row>
    <row r="2406" spans="1:8" x14ac:dyDescent="0.25">
      <c r="A2406" s="84">
        <f t="shared" si="75"/>
        <v>2395</v>
      </c>
      <c r="B2406" t="s">
        <v>4776</v>
      </c>
      <c r="C2406" s="12">
        <v>38818</v>
      </c>
      <c r="D2406" s="13">
        <f ca="1">(TODAY()-PACIENTE[[#This Row],[FECHA. DE NACIMIENTO]])/365</f>
        <v>19.547945205479451</v>
      </c>
      <c r="E2406" s="14" t="str">
        <f t="shared" ca="1" si="74"/>
        <v>ADULTO</v>
      </c>
      <c r="F2406" s="14" t="s">
        <v>15</v>
      </c>
      <c r="G2406" s="2" t="s">
        <v>4777</v>
      </c>
    </row>
    <row r="2407" spans="1:8" x14ac:dyDescent="0.25">
      <c r="A2407" s="84">
        <f t="shared" si="75"/>
        <v>2396</v>
      </c>
      <c r="B2407" t="s">
        <v>4778</v>
      </c>
      <c r="C2407" s="12">
        <v>30848</v>
      </c>
      <c r="D2407" s="13">
        <f ca="1">(TODAY()-PACIENTE[[#This Row],[FECHA. DE NACIMIENTO]])/365</f>
        <v>41.38356164383562</v>
      </c>
      <c r="E2407" s="14" t="str">
        <f t="shared" ca="1" si="74"/>
        <v>ADULTO</v>
      </c>
      <c r="F2407" s="14" t="s">
        <v>15</v>
      </c>
      <c r="G2407" s="2" t="s">
        <v>4779</v>
      </c>
    </row>
    <row r="2408" spans="1:8" x14ac:dyDescent="0.25">
      <c r="A2408" s="84">
        <f t="shared" si="75"/>
        <v>2397</v>
      </c>
      <c r="B2408" t="s">
        <v>4780</v>
      </c>
      <c r="C2408" s="12">
        <v>21733</v>
      </c>
      <c r="D2408" s="13">
        <f ca="1">(TODAY()-PACIENTE[[#This Row],[FECHA. DE NACIMIENTO]])/365</f>
        <v>66.356164383561648</v>
      </c>
      <c r="E2408" s="14" t="str">
        <f t="shared" ca="1" si="74"/>
        <v>TERCERA EDAD</v>
      </c>
      <c r="F2408" s="14" t="s">
        <v>15</v>
      </c>
      <c r="G2408" s="2" t="s">
        <v>4781</v>
      </c>
      <c r="H2408" s="158" t="s">
        <v>4782</v>
      </c>
    </row>
    <row r="2409" spans="1:8" x14ac:dyDescent="0.25">
      <c r="A2409" s="84">
        <f t="shared" si="75"/>
        <v>2398</v>
      </c>
      <c r="B2409" t="s">
        <v>4783</v>
      </c>
      <c r="C2409" s="12">
        <v>28344</v>
      </c>
      <c r="D2409" s="13">
        <f ca="1">(TODAY()-PACIENTE[[#This Row],[FECHA. DE NACIMIENTO]])/365</f>
        <v>48.243835616438353</v>
      </c>
      <c r="E2409" s="14" t="str">
        <f t="shared" ca="1" si="74"/>
        <v>ADULTO</v>
      </c>
      <c r="F2409" s="14" t="s">
        <v>15</v>
      </c>
      <c r="G2409" s="2" t="s">
        <v>4784</v>
      </c>
      <c r="H2409" s="158" t="s">
        <v>4785</v>
      </c>
    </row>
    <row r="2410" spans="1:8" x14ac:dyDescent="0.25">
      <c r="A2410" s="84">
        <f t="shared" si="75"/>
        <v>2399</v>
      </c>
      <c r="B2410" t="s">
        <v>4786</v>
      </c>
      <c r="C2410" s="12">
        <v>30343</v>
      </c>
      <c r="D2410" s="13">
        <f ca="1">(TODAY()-PACIENTE[[#This Row],[FECHA. DE NACIMIENTO]])/365</f>
        <v>42.767123287671232</v>
      </c>
      <c r="E2410" s="14" t="str">
        <f t="shared" ref="E2410:E2473" ca="1" si="76">IF(D2410&lt;=11,"NIÑO",IF(D2410&lt;=17,"ADOLECENTE",IF(D2410&lt;=65,"ADULTO",IF(D2410&gt;=65,"TERCERA EDAD",0))))</f>
        <v>ADULTO</v>
      </c>
      <c r="F2410" s="14" t="s">
        <v>14</v>
      </c>
      <c r="G2410" s="2" t="s">
        <v>4277</v>
      </c>
    </row>
    <row r="2411" spans="1:8" x14ac:dyDescent="0.25">
      <c r="A2411" s="84">
        <f t="shared" si="75"/>
        <v>2400</v>
      </c>
      <c r="B2411" t="s">
        <v>4787</v>
      </c>
      <c r="C2411" s="12">
        <v>24644</v>
      </c>
      <c r="D2411" s="13">
        <f ca="1">(TODAY()-PACIENTE[[#This Row],[FECHA. DE NACIMIENTO]])/365</f>
        <v>58.38082191780822</v>
      </c>
      <c r="E2411" s="14" t="str">
        <f t="shared" ca="1" si="76"/>
        <v>ADULTO</v>
      </c>
      <c r="F2411" s="14" t="s">
        <v>14</v>
      </c>
      <c r="G2411" s="2" t="s">
        <v>4788</v>
      </c>
    </row>
    <row r="2412" spans="1:8" x14ac:dyDescent="0.25">
      <c r="A2412" s="84" t="str">
        <f t="shared" si="75"/>
        <v/>
      </c>
      <c r="C2412" s="12"/>
      <c r="D2412" s="13">
        <f ca="1">(TODAY()-PACIENTE[[#This Row],[FECHA. DE NACIMIENTO]])/365</f>
        <v>125.8986301369863</v>
      </c>
      <c r="E2412" s="14" t="str">
        <f t="shared" ca="1" si="76"/>
        <v>TERCERA EDAD</v>
      </c>
      <c r="F2412" s="14"/>
    </row>
    <row r="2413" spans="1:8" x14ac:dyDescent="0.25">
      <c r="A2413" s="84" t="str">
        <f t="shared" si="75"/>
        <v/>
      </c>
      <c r="C2413" s="12"/>
      <c r="D2413" s="13">
        <f ca="1">(TODAY()-PACIENTE[[#This Row],[FECHA. DE NACIMIENTO]])/365</f>
        <v>125.8986301369863</v>
      </c>
      <c r="E2413" s="14" t="str">
        <f t="shared" ca="1" si="76"/>
        <v>TERCERA EDAD</v>
      </c>
      <c r="F2413" s="14"/>
    </row>
    <row r="2414" spans="1:8" x14ac:dyDescent="0.25">
      <c r="A2414" s="84" t="str">
        <f t="shared" si="75"/>
        <v/>
      </c>
      <c r="C2414" s="12"/>
      <c r="D2414" s="13">
        <f ca="1">(TODAY()-PACIENTE[[#This Row],[FECHA. DE NACIMIENTO]])/365</f>
        <v>125.8986301369863</v>
      </c>
      <c r="E2414" s="14" t="str">
        <f t="shared" ca="1" si="76"/>
        <v>TERCERA EDAD</v>
      </c>
      <c r="F2414" s="14"/>
    </row>
    <row r="2415" spans="1:8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125.8986301369863</v>
      </c>
      <c r="E2415" s="14" t="str">
        <f t="shared" ca="1" si="76"/>
        <v>TERCERA EDAD</v>
      </c>
      <c r="F2415" s="14"/>
    </row>
    <row r="2416" spans="1:8" x14ac:dyDescent="0.25">
      <c r="A2416" s="84" t="str">
        <f t="shared" si="77"/>
        <v/>
      </c>
      <c r="C2416" s="12"/>
      <c r="D2416" s="13">
        <f ca="1">(TODAY()-PACIENTE[[#This Row],[FECHA. DE NACIMIENTO]])/365</f>
        <v>125.8986301369863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125.8986301369863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125.8986301369863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125.8986301369863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125.8986301369863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125.8986301369863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125.8986301369863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125.8986301369863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125.8986301369863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125.8986301369863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125.8986301369863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125.8986301369863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125.8986301369863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125.8986301369863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125.8986301369863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125.8986301369863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125.8986301369863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125.8986301369863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125.8986301369863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125.8986301369863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125.8986301369863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125.8986301369863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125.8986301369863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125.8986301369863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125.8986301369863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125.8986301369863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125.8986301369863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125.8986301369863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125.8986301369863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125.8986301369863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125.8986301369863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125.8986301369863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125.8986301369863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125.8986301369863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125.8986301369863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125.8986301369863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125.8986301369863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125.8986301369863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125.8986301369863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125.8986301369863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125.8986301369863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125.8986301369863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125.8986301369863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125.8986301369863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125.8986301369863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125.8986301369863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125.8986301369863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125.8986301369863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125.8986301369863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125.8986301369863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125.8986301369863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125.8986301369863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125.8986301369863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125.8986301369863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125.8986301369863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125.8986301369863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125.8986301369863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125.8986301369863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125.8986301369863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125.8986301369863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125.8986301369863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125.8986301369863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125.8986301369863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125.8986301369863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125.8986301369863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125.8986301369863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125.8986301369863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125.8986301369863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125.8986301369863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125.8986301369863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125.8986301369863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125.8986301369863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125.8986301369863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125.8986301369863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125.8986301369863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125.8986301369863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125.8986301369863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125.8986301369863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125.8986301369863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125.8986301369863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125.8986301369863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125.8986301369863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125.8986301369863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125.8986301369863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125.8986301369863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125.8986301369863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125.8986301369863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125.8986301369863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125.8986301369863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125.8986301369863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125.8986301369863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125.8986301369863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125.8986301369863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125.8986301369863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125.8986301369863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125.8986301369863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125.8986301369863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125.8986301369863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125.8986301369863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125.8986301369863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125.8986301369863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125.8986301369863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125.8986301369863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125.8986301369863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125.8986301369863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125.8986301369863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125.8986301369863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125.8986301369863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125.8986301369863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125.8986301369863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125.8986301369863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125.8986301369863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125.8986301369863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125.8986301369863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125.8986301369863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125.8986301369863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125.8986301369863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125.8986301369863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125.8986301369863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125.8986301369863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125.8986301369863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125.8986301369863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125.8986301369863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125.8986301369863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125.8986301369863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125.8986301369863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125.8986301369863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125.8986301369863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125.8986301369863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125.8986301369863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125.8986301369863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125.8986301369863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125.8986301369863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125.8986301369863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125.8986301369863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125.8986301369863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125.8986301369863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125.8986301369863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125.8986301369863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125.8986301369863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125.8986301369863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125.8986301369863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125.8986301369863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125.8986301369863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125.8986301369863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125.8986301369863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125.8986301369863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125.8986301369863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125.8986301369863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125.8986301369863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125.8986301369863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125.8986301369863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125.8986301369863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125.8986301369863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125.8986301369863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125.8986301369863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125.8986301369863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125.8986301369863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125.8986301369863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125.8986301369863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125.8986301369863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125.8986301369863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125.8986301369863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125.8986301369863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125.8986301369863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125.8986301369863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125.8986301369863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125.8986301369863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125.8986301369863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125.8986301369863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125.8986301369863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125.8986301369863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125.8986301369863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125.8986301369863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125.8986301369863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125.8986301369863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125.8986301369863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125.8986301369863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125.8986301369863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125.8986301369863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125.8986301369863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125.8986301369863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125.8986301369863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125.8986301369863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125.8986301369863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125.8986301369863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125.8986301369863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125.8986301369863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125.8986301369863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125.8986301369863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125.8986301369863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125.8986301369863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125.8986301369863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125.8986301369863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125.8986301369863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125.8986301369863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125.8986301369863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125.8986301369863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125.8986301369863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125.8986301369863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125.8986301369863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125.8986301369863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125.8986301369863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125.8986301369863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125.8986301369863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125.8986301369863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125.8986301369863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125.8986301369863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125.8986301369863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125.8986301369863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125.8986301369863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125.8986301369863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125.8986301369863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125.8986301369863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125.8986301369863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125.8986301369863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125.8986301369863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125.8986301369863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125.8986301369863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125.8986301369863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125.8986301369863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125.8986301369863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125.8986301369863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125.8986301369863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125.8986301369863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125.8986301369863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125.8986301369863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125.8986301369863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125.8986301369863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125.8986301369863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125.8986301369863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125.8986301369863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125.8986301369863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125.8986301369863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125.8986301369863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125.8986301369863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125.8986301369863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125.8986301369863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125.8986301369863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125.8986301369863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125.8986301369863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125.8986301369863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125.8986301369863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125.8986301369863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125.8986301369863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125.8986301369863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125.8986301369863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125.8986301369863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125.8986301369863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125.8986301369863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125.8986301369863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125.8986301369863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125.8986301369863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125.8986301369863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125.8986301369863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125.8986301369863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125.8986301369863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125.8986301369863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125.8986301369863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125.8986301369863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125.8986301369863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125.8986301369863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125.8986301369863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125.8986301369863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125.8986301369863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125.8986301369863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125.8986301369863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125.8986301369863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125.8986301369863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125.8986301369863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125.8986301369863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125.8986301369863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125.8986301369863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125.8986301369863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125.8986301369863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125.8986301369863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125.8986301369863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125.8986301369863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125.8986301369863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125.8986301369863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125.8986301369863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125.8986301369863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125.8986301369863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125.8986301369863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125.8986301369863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125.8986301369863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125.8986301369863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125.8986301369863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125.8986301369863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125.8986301369863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125.8986301369863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125.8986301369863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125.8986301369863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125.8986301369863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125.8986301369863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125.8986301369863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125.8986301369863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125.8986301369863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125.8986301369863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125.8986301369863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125.8986301369863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125.8986301369863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125.8986301369863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125.8986301369863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125.8986301369863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125.8986301369863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125.8986301369863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125.8986301369863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125.8986301369863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125.8986301369863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125.8986301369863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125.8986301369863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125.8986301369863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125.8986301369863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125.8986301369863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125.8986301369863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125.8986301369863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125.8986301369863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125.8986301369863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125.8986301369863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125.8986301369863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125.8986301369863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125.8986301369863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125.8986301369863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125.8986301369863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125.8986301369863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125.8986301369863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125.8986301369863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125.8986301369863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125.8986301369863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125.8986301369863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125.8986301369863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125.8986301369863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125.8986301369863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125.8986301369863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125.8986301369863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125.8986301369863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125.8986301369863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125.8986301369863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125.8986301369863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125.8986301369863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125.8986301369863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125.8986301369863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125.8986301369863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125.8986301369863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125.8986301369863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125.8986301369863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125.8986301369863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125.8986301369863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125.8986301369863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125.8986301369863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125.8986301369863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125.8986301369863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125.8986301369863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125.8986301369863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125.8986301369863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125.8986301369863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125.8986301369863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125.8986301369863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125.8986301369863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125.8986301369863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125.8986301369863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125.8986301369863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125.8986301369863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125.8986301369863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125.8986301369863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125.8986301369863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125.8986301369863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125.8986301369863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125.8986301369863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125.8986301369863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125.8986301369863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125.8986301369863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125.8986301369863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125.8986301369863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125.8986301369863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125.8986301369863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125.8986301369863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125.8986301369863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125.8986301369863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125.8986301369863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125.8986301369863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125.8986301369863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125.8986301369863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125.8986301369863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125.8986301369863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125.8986301369863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125.8986301369863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125.8986301369863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125.8986301369863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125.8986301369863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125.8986301369863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125.8986301369863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125.8986301369863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125.8986301369863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125.8986301369863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125.8986301369863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125.8986301369863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125.8986301369863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125.8986301369863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125.8986301369863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125.8986301369863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125.8986301369863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125.8986301369863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125.8986301369863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125.8986301369863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125.8986301369863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125.8986301369863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125.8986301369863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125.8986301369863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125.8986301369863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125.8986301369863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125.8986301369863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125.8986301369863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125.8986301369863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125.8986301369863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125.8986301369863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125.8986301369863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125.8986301369863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125.8986301369863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125.8986301369863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125.8986301369863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125.8986301369863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125.8986301369863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125.8986301369863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125.8986301369863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125.8986301369863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125.8986301369863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125.8986301369863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125.8986301369863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125.8986301369863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125.8986301369863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125.8986301369863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125.8986301369863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125.8986301369863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125.8986301369863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125.8986301369863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125.8986301369863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125.8986301369863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125.8986301369863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125.8986301369863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125.8986301369863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125.8986301369863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125.8986301369863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125.8986301369863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125.8986301369863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125.8986301369863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125.8986301369863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125.8986301369863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125.8986301369863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125.8986301369863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125.8986301369863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125.8986301369863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125.8986301369863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125.8986301369863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125.8986301369863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125.8986301369863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125.8986301369863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125.8986301369863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125.8986301369863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125.8986301369863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125.8986301369863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125.8986301369863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125.8986301369863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125.8986301369863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125.8986301369863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125.8986301369863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125.8986301369863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125.8986301369863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125.8986301369863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125.8986301369863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125.8986301369863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125.8986301369863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125.8986301369863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125.8986301369863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125.8986301369863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125.8986301369863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125.8986301369863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125.8986301369863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125.8986301369863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125.8986301369863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125.8986301369863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125.8986301369863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125.8986301369863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125.8986301369863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125.8986301369863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125.8986301369863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125.8986301369863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125.8986301369863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125.8986301369863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125.8986301369863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125.8986301369863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125.8986301369863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125.8986301369863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125.8986301369863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125.8986301369863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125.8986301369863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125.8986301369863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125.8986301369863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125.8986301369863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125.8986301369863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125.8986301369863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125.8986301369863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125.8986301369863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125.8986301369863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125.8986301369863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125.8986301369863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125.8986301369863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125.8986301369863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125.8986301369863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125.8986301369863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125.8986301369863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125.8986301369863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125.8986301369863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125.8986301369863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125.8986301369863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125.8986301369863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125.8986301369863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125.8986301369863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125.8986301369863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125.8986301369863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125.8986301369863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125.8986301369863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125.8986301369863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125.8986301369863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125.8986301369863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125.8986301369863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125.8986301369863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125.8986301369863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125.8986301369863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125.8986301369863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125.8986301369863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125.8986301369863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125.8986301369863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125.8986301369863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125.8986301369863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125.8986301369863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125.8986301369863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125.8986301369863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125.8986301369863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125.8986301369863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125.8986301369863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125.8986301369863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125.8986301369863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125.8986301369863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125.8986301369863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125.8986301369863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125.8986301369863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125.8986301369863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125.8986301369863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125.8986301369863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125.8986301369863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125.8986301369863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125.8986301369863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125.8986301369863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125.8986301369863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125.8986301369863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125.8986301369863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125.8986301369863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125.8986301369863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125.8986301369863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125.8986301369863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125.8986301369863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125.8986301369863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125.8986301369863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125.8986301369863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125.8986301369863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125.8986301369863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125.8986301369863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125.8986301369863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125.8986301369863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125.8986301369863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125.8986301369863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125.8986301369863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125.8986301369863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125.8986301369863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125.8986301369863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125.8986301369863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125.8986301369863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125.8986301369863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125.8986301369863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125.8986301369863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125.8986301369863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125.8986301369863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125.8986301369863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125.8986301369863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125.8986301369863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125.8986301369863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125.8986301369863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125.8986301369863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125.8986301369863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125.8986301369863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125.8986301369863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125.8986301369863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125.8986301369863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125.8986301369863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125.8986301369863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125.8986301369863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125.8986301369863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125.8986301369863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125.8986301369863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125.8986301369863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125.8986301369863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125.8986301369863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125.8986301369863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125.8986301369863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125.8986301369863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125.8986301369863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125.8986301369863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125.8986301369863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125.8986301369863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125.8986301369863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125.8986301369863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125.8986301369863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125.8986301369863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125.8986301369863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125.8986301369863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125.8986301369863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125.8986301369863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125.8986301369863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125.8986301369863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125.8986301369863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125.8986301369863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125.8986301369863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125.8986301369863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125.8986301369863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125.8986301369863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125.8986301369863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125.8986301369863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125.8986301369863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125.8986301369863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125.8986301369863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125.8986301369863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125.8986301369863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125.8986301369863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125.8986301369863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125.8986301369863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125.8986301369863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125.8986301369863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125.8986301369863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125.8986301369863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125.8986301369863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125.8986301369863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125.8986301369863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125.8986301369863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125.8986301369863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125.8986301369863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125.8986301369863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125.8986301369863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125.8986301369863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125.8986301369863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125.8986301369863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125.8986301369863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125.8986301369863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125.8986301369863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125.8986301369863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125.8986301369863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125.8986301369863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125.8986301369863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125.8986301369863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125.8986301369863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125.8986301369863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125.8986301369863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125.8986301369863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125.8986301369863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125.8986301369863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125.8986301369863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125.8986301369863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125.8986301369863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125.8986301369863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125.8986301369863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125.8986301369863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125.8986301369863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125.8986301369863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125.8986301369863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125.8986301369863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125.8986301369863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125.8986301369863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125.8986301369863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125.8986301369863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125.8986301369863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125.8986301369863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125.8986301369863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125.8986301369863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125.8986301369863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125.8986301369863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125.8986301369863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125.8986301369863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125.8986301369863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125.8986301369863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125.8986301369863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125.8986301369863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125.8986301369863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125.8986301369863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125.8986301369863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125.8986301369863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125.8986301369863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125.8986301369863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125.8986301369863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125.8986301369863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125.8986301369863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125.8986301369863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125.8986301369863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125.8986301369863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125.8986301369863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125.8986301369863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125.8986301369863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125.8986301369863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125.8986301369863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125.8986301369863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125.8986301369863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125.8986301369863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125.8986301369863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125.8986301369863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125.8986301369863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125.8986301369863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125.8986301369863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125.8986301369863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125.8986301369863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125.8986301369863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125.8986301369863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125.8986301369863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125.8986301369863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125.8986301369863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125.8986301369863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125.8986301369863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125.8986301369863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125.8986301369863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125.8986301369863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125.8986301369863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125.8986301369863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125.8986301369863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125.8986301369863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125.8986301369863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125.8986301369863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125.8986301369863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125.8986301369863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125.8986301369863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125.8986301369863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125.8986301369863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125.8986301369863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125.8986301369863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125.8986301369863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125.8986301369863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125.8986301369863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125.8986301369863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125.8986301369863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125.8986301369863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125.8986301369863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125.8986301369863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125.8986301369863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125.8986301369863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125.8986301369863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125.8986301369863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125.8986301369863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125.8986301369863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125.8986301369863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125.8986301369863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125.8986301369863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125.8986301369863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125.8986301369863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125.8986301369863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125.8986301369863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125.8986301369863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125.8986301369863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125.8986301369863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125.8986301369863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125.8986301369863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125.8986301369863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125.8986301369863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125.8986301369863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125.8986301369863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125.8986301369863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125.8986301369863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125.8986301369863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125.8986301369863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125.8986301369863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125.8986301369863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125.8986301369863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125.8986301369863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125.8986301369863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125.8986301369863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125.8986301369863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125.8986301369863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125.8986301369863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125.8986301369863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125.8986301369863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125.8986301369863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125.8986301369863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125.8986301369863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125.8986301369863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125.8986301369863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125.8986301369863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125.8986301369863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125.8986301369863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125.8986301369863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125.8986301369863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125.8986301369863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125.8986301369863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125.8986301369863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125.8986301369863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125.8986301369863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125.8986301369863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125.8986301369863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125.8986301369863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125.8986301369863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125.8986301369863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125.8986301369863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125.8986301369863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125.8986301369863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125.8986301369863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125.8986301369863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125.8986301369863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125.8986301369863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125.8986301369863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125.8986301369863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125.8986301369863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125.8986301369863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125.8986301369863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125.8986301369863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125.8986301369863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125.8986301369863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125.8986301369863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125.8986301369863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125.8986301369863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125.8986301369863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125.8986301369863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125.8986301369863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125.8986301369863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125.8986301369863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125.8986301369863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125.8986301369863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125.8986301369863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125.8986301369863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125.8986301369863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125.8986301369863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125.8986301369863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125.8986301369863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125.8986301369863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125.8986301369863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125.8986301369863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125.8986301369863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125.8986301369863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125.8986301369863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125.8986301369863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125.8986301369863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125.8986301369863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125.8986301369863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125.8986301369863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125.8986301369863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125.8986301369863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125.8986301369863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125.8986301369863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125.8986301369863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125.8986301369863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125.8986301369863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125.8986301369863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125.8986301369863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125.8986301369863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125.8986301369863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125.8986301369863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125.8986301369863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125.8986301369863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125.8986301369863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125.8986301369863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125.8986301369863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125.8986301369863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125.8986301369863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125.8986301369863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125.8986301369863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125.8986301369863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125.8986301369863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125.8986301369863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125.8986301369863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125.8986301369863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125.8986301369863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125.8986301369863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125.8986301369863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125.8986301369863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125.8986301369863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125.8986301369863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125.8986301369863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125.8986301369863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125.8986301369863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125.8986301369863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125.8986301369863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125.8986301369863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125.8986301369863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125.8986301369863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125.8986301369863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125.8986301369863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125.8986301369863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125.8986301369863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125.8986301369863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125.8986301369863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125.8986301369863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125.8986301369863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125.8986301369863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125.8986301369863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125.8986301369863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125.8986301369863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125.8986301369863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125.8986301369863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125.8986301369863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125.8986301369863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125.8986301369863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125.8986301369863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125.8986301369863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125.8986301369863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125.8986301369863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125.8986301369863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125.8986301369863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125.8986301369863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125.8986301369863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125.8986301369863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125.8986301369863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125.8986301369863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125.8986301369863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125.8986301369863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125.8986301369863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125.8986301369863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125.8986301369863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125.8986301369863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125.8986301369863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125.8986301369863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125.8986301369863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125.8986301369863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125.8986301369863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125.8986301369863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125.8986301369863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125.8986301369863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125.8986301369863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125.8986301369863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125.8986301369863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125.8986301369863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125.8986301369863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125.8986301369863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125.8986301369863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125.8986301369863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125.8986301369863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125.8986301369863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125.8986301369863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125.8986301369863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125.8986301369863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125.8986301369863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125.8986301369863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125.8986301369863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125.8986301369863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125.8986301369863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125.8986301369863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125.8986301369863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125.8986301369863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125.8986301369863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125.8986301369863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125.8986301369863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125.8986301369863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125.8986301369863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125.8986301369863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125.8986301369863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125.8986301369863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125.8986301369863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125.8986301369863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125.8986301369863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125.8986301369863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125.8986301369863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125.8986301369863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125.8986301369863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125.8986301369863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125.8986301369863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125.8986301369863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125.8986301369863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125.8986301369863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125.8986301369863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125.8986301369863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125.8986301369863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125.8986301369863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125.8986301369863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125.8986301369863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125.8986301369863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125.8986301369863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125.8986301369863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125.8986301369863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125.8986301369863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125.8986301369863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125.8986301369863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125.8986301369863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125.8986301369863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125.8986301369863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125.8986301369863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125.8986301369863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125.8986301369863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125.8986301369863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125.8986301369863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125.8986301369863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125.8986301369863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125.8986301369863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125.8986301369863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125.8986301369863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125.8986301369863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125.8986301369863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125.8986301369863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125.8986301369863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125.8986301369863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125.8986301369863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125.8986301369863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125.8986301369863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125.8986301369863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125.8986301369863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125.8986301369863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125.8986301369863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125.8986301369863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125.8986301369863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125.8986301369863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125.8986301369863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125.8986301369863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125.8986301369863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125.8986301369863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125.8986301369863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125.8986301369863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125.8986301369863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125.8986301369863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125.8986301369863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125.8986301369863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125.8986301369863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125.8986301369863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125.8986301369863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125.8986301369863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125.8986301369863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125.8986301369863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125.8986301369863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125.8986301369863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125.8986301369863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125.8986301369863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125.8986301369863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125.8986301369863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125.8986301369863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125.8986301369863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125.8986301369863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125.8986301369863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125.8986301369863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125.8986301369863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125.8986301369863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125.8986301369863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125.8986301369863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125.8986301369863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125.8986301369863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125.8986301369863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125.8986301369863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125.8986301369863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125.8986301369863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125.8986301369863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125.8986301369863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125.8986301369863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125.8986301369863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125.8986301369863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125.8986301369863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125.8986301369863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125.8986301369863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125.8986301369863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125.8986301369863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125.8986301369863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125.8986301369863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125.8986301369863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125.8986301369863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125.8986301369863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125.8986301369863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125.8986301369863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125.8986301369863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125.8986301369863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125.8986301369863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125.8986301369863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125.8986301369863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125.8986301369863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125.8986301369863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125.8986301369863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125.8986301369863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125.8986301369863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125.8986301369863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125.8986301369863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125.8986301369863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125.8986301369863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125.8986301369863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125.8986301369863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125.8986301369863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125.8986301369863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125.8986301369863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125.8986301369863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125.8986301369863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125.8986301369863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125.8986301369863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125.8986301369863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125.8986301369863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125.8986301369863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125.8986301369863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125.8986301369863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125.8986301369863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125.8986301369863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125.8986301369863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125.8986301369863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125.8986301369863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125.8986301369863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125.8986301369863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125.8986301369863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125.8986301369863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125.8986301369863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125.8986301369863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125.8986301369863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125.8986301369863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125.8986301369863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125.8986301369863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125.8986301369863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125.8986301369863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125.8986301369863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125.8986301369863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125.8986301369863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125.8986301369863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125.8986301369863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125.8986301369863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125.8986301369863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125.8986301369863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125.8986301369863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125.8986301369863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125.8986301369863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125.8986301369863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125.8986301369863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125.8986301369863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125.8986301369863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125.8986301369863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125.8986301369863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125.8986301369863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125.8986301369863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125.8986301369863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125.8986301369863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125.8986301369863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125.8986301369863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125.8986301369863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125.8986301369863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125.8986301369863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125.8986301369863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125.8986301369863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125.8986301369863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125.8986301369863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125.8986301369863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125.8986301369863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125.8986301369863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125.8986301369863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125.8986301369863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125.8986301369863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125.8986301369863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125.8986301369863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125.8986301369863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125.8986301369863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125.8986301369863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125.8986301369863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125.8986301369863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125.8986301369863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125.8986301369863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125.8986301369863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125.8986301369863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125.8986301369863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125.8986301369863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125.8986301369863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125.8986301369863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125.8986301369863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125.8986301369863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125.8986301369863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125.8986301369863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125.8986301369863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125.8986301369863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125.8986301369863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125.8986301369863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125.8986301369863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125.8986301369863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125.8986301369863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125.8986301369863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125.8986301369863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125.8986301369863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125.8986301369863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125.8986301369863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125.8986301369863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125.8986301369863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125.8986301369863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125.8986301369863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125.8986301369863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125.8986301369863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125.8986301369863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125.8986301369863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125.8986301369863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125.8986301369863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125.8986301369863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125.8986301369863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125.8986301369863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125.8986301369863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125.8986301369863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125.8986301369863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125.8986301369863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125.8986301369863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125.8986301369863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125.8986301369863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125.8986301369863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125.8986301369863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125.8986301369863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125.8986301369863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125.8986301369863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125.8986301369863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125.8986301369863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125.8986301369863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125.8986301369863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125.8986301369863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125.8986301369863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125.8986301369863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125.8986301369863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125.8986301369863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125.8986301369863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125.8986301369863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125.8986301369863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125.8986301369863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125.8986301369863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125.8986301369863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125.8986301369863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125.8986301369863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125.8986301369863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125.8986301369863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125.8986301369863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125.8986301369863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125.8986301369863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125.8986301369863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125.8986301369863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125.8986301369863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125.8986301369863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125.8986301369863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125.8986301369863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125.8986301369863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125.8986301369863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125.8986301369863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125.8986301369863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125.8986301369863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125.8986301369863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125.8986301369863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125.8986301369863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125.8986301369863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125.8986301369863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125.8986301369863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125.8986301369863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125.8986301369863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125.8986301369863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125.8986301369863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125.8986301369863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125.8986301369863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125.8986301369863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125.8986301369863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125.8986301369863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125.8986301369863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125.8986301369863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125.8986301369863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125.8986301369863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125.8986301369863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125.8986301369863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125.8986301369863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125.8986301369863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125.8986301369863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125.8986301369863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125.8986301369863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125.8986301369863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125.8986301369863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125.8986301369863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125.8986301369863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125.8986301369863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125.8986301369863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125.8986301369863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125.8986301369863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125.8986301369863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125.8986301369863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125.8986301369863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125.8986301369863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125.8986301369863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125.8986301369863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125.8986301369863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125.8986301369863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125.8986301369863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125.8986301369863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125.8986301369863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125.8986301369863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125.8986301369863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125.8986301369863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125.8986301369863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125.8986301369863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125.8986301369863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125.8986301369863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125.8986301369863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125.8986301369863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125.8986301369863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125.8986301369863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125.8986301369863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125.8986301369863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125.8986301369863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125.8986301369863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125.8986301369863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125.8986301369863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125.8986301369863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125.8986301369863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125.8986301369863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125.8986301369863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125.8986301369863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125.8986301369863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125.8986301369863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125.8986301369863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125.8986301369863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125.8986301369863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125.8986301369863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125.8986301369863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125.8986301369863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125.8986301369863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125.8986301369863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125.8986301369863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125.8986301369863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125.8986301369863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125.8986301369863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125.8986301369863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125.8986301369863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125.8986301369863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125.8986301369863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125.8986301369863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125.8986301369863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125.8986301369863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125.8986301369863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125.8986301369863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125.8986301369863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125.8986301369863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125.8986301369863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125.8986301369863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125.8986301369863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125.8986301369863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125.8986301369863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125.8986301369863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125.8986301369863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125.8986301369863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125.8986301369863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125.8986301369863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125.8986301369863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125.8986301369863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125.8986301369863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125.8986301369863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125.8986301369863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125.8986301369863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125.8986301369863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125.8986301369863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125.8986301369863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125.8986301369863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125.8986301369863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125.8986301369863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125.8986301369863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125.8986301369863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125.8986301369863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125.8986301369863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125.8986301369863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125.8986301369863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125.8986301369863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125.8986301369863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125.8986301369863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125.8986301369863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125.8986301369863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125.8986301369863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125.8986301369863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125.8986301369863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125.8986301369863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125.8986301369863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125.8986301369863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125.8986301369863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125.8986301369863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125.8986301369863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125.8986301369863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125.8986301369863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125.8986301369863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125.8986301369863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125.8986301369863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125.8986301369863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125.8986301369863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125.8986301369863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125.8986301369863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125.8986301369863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125.8986301369863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125.8986301369863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125.8986301369863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125.8986301369863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125.8986301369863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125.8986301369863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125.8986301369863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125.8986301369863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125.8986301369863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125.8986301369863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125.8986301369863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125.8986301369863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125.8986301369863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125.8986301369863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125.8986301369863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125.8986301369863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125.8986301369863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125.8986301369863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125.8986301369863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125.8986301369863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125.8986301369863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125.8986301369863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125.8986301369863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125.8986301369863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125.8986301369863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125.8986301369863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125.8986301369863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125.8986301369863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125.8986301369863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125.8986301369863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125.8986301369863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125.8986301369863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125.8986301369863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125.8986301369863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125.8986301369863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125.8986301369863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125.8986301369863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125.8986301369863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125.8986301369863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125.8986301369863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125.8986301369863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125.8986301369863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125.8986301369863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125.8986301369863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125.8986301369863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125.8986301369863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125.8986301369863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125.8986301369863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125.8986301369863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125.8986301369863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125.8986301369863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125.8986301369863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125.8986301369863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125.8986301369863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125.8986301369863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125.8986301369863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125.8986301369863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125.8986301369863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125.8986301369863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125.8986301369863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125.8986301369863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125.8986301369863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125.8986301369863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125.8986301369863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125.8986301369863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125.8986301369863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125.8986301369863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125.8986301369863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125.8986301369863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125.8986301369863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125.8986301369863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125.8986301369863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125.8986301369863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125.8986301369863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125.8986301369863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125.8986301369863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125.8986301369863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125.8986301369863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125.8986301369863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125.8986301369863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125.8986301369863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125.8986301369863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125.8986301369863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125.8986301369863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125.8986301369863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125.8986301369863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125.8986301369863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125.8986301369863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125.8986301369863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125.8986301369863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125.8986301369863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125.8986301369863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125.8986301369863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125.8986301369863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125.8986301369863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125.8986301369863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125.8986301369863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125.8986301369863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125.8986301369863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125.8986301369863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125.8986301369863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125.8986301369863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125.8986301369863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125.8986301369863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125.8986301369863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125.8986301369863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125.8986301369863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125.8986301369863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125.8986301369863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125.8986301369863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125.8986301369863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125.8986301369863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125.8986301369863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125.8986301369863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125.8986301369863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125.8986301369863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125.8986301369863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125.8986301369863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125.8986301369863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125.8986301369863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125.8986301369863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125.8986301369863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125.8986301369863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125.8986301369863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125.8986301369863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125.8986301369863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125.8986301369863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125.8986301369863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125.8986301369863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125.8986301369863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125.8986301369863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125.8986301369863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125.8986301369863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125.8986301369863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125.8986301369863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125.8986301369863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125.8986301369863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125.8986301369863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125.8986301369863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125.8986301369863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125.8986301369863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125.8986301369863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125.8986301369863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125.8986301369863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125.8986301369863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125.8986301369863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125.8986301369863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125.8986301369863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125.8986301369863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125.8986301369863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125.8986301369863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125.8986301369863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125.8986301369863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125.8986301369863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125.8986301369863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125.8986301369863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125.8986301369863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125.8986301369863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125.8986301369863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125.8986301369863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125.8986301369863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125.8986301369863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125.8986301369863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125.8986301369863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125.8986301369863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125.8986301369863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125.8986301369863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125.8986301369863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125.8986301369863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125.8986301369863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125.8986301369863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125.8986301369863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125.8986301369863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125.8986301369863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125.8986301369863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125.8986301369863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125.8986301369863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125.8986301369863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125.8986301369863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125.8986301369863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125.8986301369863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125.8986301369863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125.8986301369863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125.8986301369863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125.8986301369863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125.8986301369863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125.8986301369863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125.8986301369863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125.8986301369863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125.8986301369863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125.8986301369863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125.8986301369863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125.8986301369863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125.8986301369863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125.8986301369863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125.8986301369863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125.8986301369863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125.8986301369863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125.8986301369863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125.8986301369863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125.8986301369863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125.8986301369863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125.8986301369863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125.8986301369863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125.8986301369863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125.8986301369863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125.8986301369863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125.8986301369863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125.8986301369863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125.8986301369863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125.8986301369863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125.8986301369863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125.8986301369863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125.8986301369863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125.8986301369863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125.8986301369863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125.8986301369863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125.8986301369863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125.8986301369863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125.8986301369863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125.8986301369863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125.8986301369863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125.8986301369863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125.8986301369863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125.8986301369863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125.8986301369863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125.8986301369863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125.8986301369863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125.8986301369863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125.8986301369863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125.8986301369863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125.8986301369863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125.8986301369863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125.8986301369863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125.8986301369863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125.8986301369863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125.8986301369863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125.8986301369863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125.8986301369863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125.8986301369863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125.8986301369863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125.8986301369863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125.8986301369863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125.8986301369863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125.8986301369863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125.8986301369863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125.8986301369863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125.8986301369863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125.8986301369863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125.8986301369863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125.8986301369863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125.8986301369863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125.8986301369863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125.8986301369863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125.8986301369863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125.8986301369863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125.8986301369863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125.8986301369863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125.8986301369863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125.8986301369863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125.8986301369863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125.8986301369863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125.8986301369863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125.8986301369863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125.8986301369863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125.8986301369863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125.8986301369863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125.8986301369863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125.8986301369863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125.8986301369863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125.8986301369863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125.8986301369863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125.8986301369863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125.8986301369863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125.8986301369863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125.8986301369863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125.8986301369863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125.8986301369863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125.8986301369863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125.8986301369863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125.8986301369863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125.8986301369863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125.8986301369863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125.8986301369863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125.8986301369863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125.8986301369863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125.8986301369863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125.8986301369863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125.8986301369863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125.8986301369863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125.8986301369863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125.8986301369863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125.8986301369863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125.8986301369863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125.8986301369863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125.8986301369863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125.8986301369863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125.8986301369863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125.8986301369863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125.8986301369863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125.8986301369863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125.8986301369863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125.8986301369863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125.8986301369863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125.8986301369863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125.8986301369863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125.8986301369863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125.8986301369863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125.8986301369863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125.8986301369863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125.8986301369863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125.8986301369863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125.8986301369863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125.8986301369863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125.8986301369863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125.8986301369863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125.8986301369863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125.8986301369863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125.8986301369863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125.8986301369863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125.8986301369863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125.8986301369863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125.8986301369863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125.8986301369863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125.8986301369863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125.8986301369863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125.8986301369863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125.8986301369863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125.8986301369863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125.8986301369863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125.8986301369863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125.8986301369863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125.8986301369863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125.8986301369863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125.8986301369863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125.8986301369863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125.8986301369863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125.8986301369863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125.8986301369863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125.8986301369863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125.8986301369863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125.8986301369863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125.8986301369863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125.8986301369863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125.8986301369863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125.8986301369863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125.8986301369863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125.8986301369863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125.8986301369863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125.8986301369863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125.8986301369863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125.8986301369863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125.8986301369863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125.8986301369863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125.8986301369863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125.8986301369863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125.8986301369863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125.8986301369863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125.8986301369863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125.8986301369863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125.8986301369863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125.8986301369863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125.8986301369863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125.8986301369863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125.8986301369863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125.8986301369863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125.8986301369863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125.8986301369863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125.8986301369863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125.8986301369863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125.8986301369863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125.8986301369863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125.8986301369863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125.8986301369863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125.8986301369863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125.8986301369863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125.8986301369863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125.8986301369863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125.8986301369863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125.8986301369863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125.8986301369863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125.8986301369863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125.8986301369863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125.8986301369863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125.8986301369863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125.8986301369863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125.8986301369863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125.8986301369863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125.8986301369863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125.8986301369863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125.8986301369863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125.8986301369863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125.8986301369863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125.8986301369863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125.8986301369863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125.8986301369863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125.8986301369863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125.8986301369863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125.8986301369863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125.8986301369863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125.8986301369863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125.8986301369863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125.8986301369863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125.8986301369863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125.8986301369863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125.8986301369863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125.8986301369863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125.8986301369863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125.8986301369863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125.8986301369863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125.8986301369863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125.8986301369863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125.8986301369863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125.8986301369863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125.8986301369863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125.8986301369863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125.8986301369863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125.8986301369863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125.8986301369863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125.8986301369863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125.8986301369863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125.8986301369863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125.8986301369863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125.8986301369863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125.8986301369863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125.8986301369863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125.8986301369863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125.8986301369863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125.8986301369863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125.8986301369863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125.8986301369863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125.8986301369863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125.8986301369863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125.8986301369863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125.8986301369863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125.8986301369863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125.8986301369863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125.8986301369863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125.8986301369863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125.8986301369863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125.8986301369863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125.8986301369863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125.8986301369863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125.8986301369863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125.8986301369863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125.8986301369863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125.8986301369863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125.8986301369863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125.8986301369863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125.8986301369863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125.8986301369863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125.8986301369863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125.8986301369863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125.8986301369863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125.8986301369863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125.8986301369863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125.8986301369863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125.8986301369863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125.8986301369863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125.8986301369863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125.8986301369863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125.8986301369863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125.8986301369863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125.8986301369863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125.8986301369863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125.8986301369863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125.8986301369863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125.8986301369863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125.8986301369863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125.8986301369863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125.8986301369863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125.8986301369863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125.8986301369863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125.8986301369863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125.8986301369863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125.8986301369863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125.8986301369863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125.8986301369863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125.8986301369863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125.8986301369863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125.8986301369863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125.8986301369863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125.8986301369863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125.8986301369863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125.8986301369863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125.8986301369863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125.8986301369863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125.8986301369863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125.8986301369863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125.8986301369863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125.8986301369863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125.8986301369863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125.8986301369863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125.8986301369863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125.8986301369863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125.8986301369863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125.8986301369863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125.8986301369863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125.8986301369863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125.8986301369863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125.8986301369863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125.8986301369863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125.8986301369863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125.8986301369863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125.8986301369863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125.8986301369863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125.8986301369863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125.8986301369863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125.8986301369863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125.8986301369863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125.8986301369863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125.8986301369863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125.8986301369863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125.8986301369863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125.8986301369863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125.8986301369863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125.8986301369863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125.8986301369863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125.8986301369863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125.8986301369863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125.8986301369863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125.8986301369863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125.8986301369863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125.8986301369863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125.8986301369863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125.8986301369863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125.8986301369863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125.8986301369863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125.8986301369863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125.8986301369863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125.8986301369863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125.8986301369863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125.8986301369863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125.8986301369863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125.8986301369863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125.8986301369863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125.8986301369863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125.8986301369863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125.8986301369863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125.8986301369863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125.8986301369863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125.8986301369863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125.8986301369863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125.8986301369863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125.8986301369863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125.8986301369863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125.8986301369863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125.8986301369863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125.8986301369863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125.8986301369863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125.8986301369863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125.8986301369863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125.8986301369863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125.8986301369863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125.8986301369863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125.8986301369863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125.8986301369863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125.8986301369863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125.8986301369863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125.8986301369863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125.8986301369863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125.8986301369863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125.8986301369863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125.8986301369863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125.8986301369863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125.8986301369863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125.8986301369863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125.8986301369863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125.8986301369863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125.8986301369863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125.8986301369863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125.8986301369863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125.8986301369863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125.8986301369863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125.8986301369863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125.8986301369863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125.8986301369863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125.8986301369863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125.8986301369863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125.8986301369863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125.8986301369863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125.8986301369863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125.8986301369863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125.8986301369863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125.8986301369863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125.8986301369863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125.8986301369863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125.8986301369863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125.8986301369863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125.8986301369863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125.8986301369863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125.8986301369863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125.8986301369863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125.8986301369863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125.8986301369863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125.8986301369863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125.8986301369863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125.8986301369863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125.8986301369863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125.8986301369863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125.8986301369863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125.8986301369863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125.8986301369863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125.8986301369863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125.8986301369863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125.8986301369863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125.8986301369863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125.8986301369863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125.8986301369863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125.8986301369863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125.8986301369863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125.8986301369863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125.8986301369863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125.8986301369863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125.8986301369863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125.8986301369863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125.8986301369863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125.8986301369863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125.8986301369863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125.8986301369863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125.8986301369863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125.8986301369863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125.8986301369863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125.8986301369863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125.8986301369863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125.8986301369863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125.8986301369863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125.8986301369863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125.8986301369863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125.8986301369863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125.8986301369863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125.8986301369863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125.8986301369863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125.8986301369863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125.8986301369863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125.8986301369863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125.8986301369863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125.8986301369863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125.8986301369863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125.8986301369863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125.8986301369863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125.8986301369863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125.8986301369863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125.8986301369863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125.8986301369863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125.8986301369863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125.8986301369863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125.8986301369863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125.8986301369863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125.8986301369863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125.8986301369863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125.8986301369863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125.8986301369863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125.8986301369863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125.8986301369863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125.8986301369863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125.8986301369863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125.8986301369863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125.8986301369863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125.8986301369863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125.8986301369863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125.8986301369863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125.8986301369863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125.8986301369863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125.8986301369863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125.8986301369863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125.8986301369863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125.8986301369863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125.8986301369863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125.8986301369863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125.8986301369863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125.8986301369863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125.8986301369863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125.8986301369863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125.8986301369863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125.8986301369863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125.8986301369863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125.8986301369863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125.8986301369863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125.8986301369863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125.8986301369863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125.8986301369863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125.8986301369863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125.8986301369863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125.8986301369863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125.8986301369863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125.8986301369863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125.8986301369863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125.8986301369863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125.8986301369863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125.8986301369863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125.8986301369863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125.8986301369863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125.8986301369863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125.8986301369863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125.8986301369863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125.8986301369863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125.8986301369863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125.8986301369863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125.8986301369863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125.8986301369863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125.8986301369863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125.8986301369863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125.8986301369863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125.8986301369863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125.8986301369863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125.8986301369863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125.8986301369863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125.8986301369863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125.8986301369863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125.8986301369863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125.8986301369863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125.8986301369863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125.8986301369863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125.8986301369863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125.8986301369863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125.8986301369863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125.8986301369863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125.8986301369863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125.8986301369863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125.8986301369863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125.8986301369863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125.8986301369863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125.8986301369863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125.8986301369863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125.8986301369863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125.8986301369863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125.8986301369863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125.8986301369863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125.8986301369863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125.8986301369863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125.8986301369863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125.8986301369863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125.8986301369863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125.8986301369863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125.8986301369863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125.8986301369863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125.8986301369863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125.8986301369863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125.8986301369863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125.8986301369863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125.8986301369863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125.8986301369863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125.8986301369863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125.8986301369863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125.8986301369863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125.8986301369863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125.8986301369863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125.8986301369863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125.8986301369863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125.8986301369863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125.8986301369863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125.8986301369863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125.8986301369863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125.8986301369863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125.8986301369863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125.8986301369863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125.8986301369863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125.8986301369863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125.8986301369863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125.8986301369863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125.8986301369863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125.8986301369863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125.8986301369863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125.8986301369863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125.8986301369863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125.8986301369863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125.8986301369863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125.8986301369863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125.8986301369863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125.8986301369863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125.8986301369863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125.8986301369863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125.8986301369863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125.8986301369863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125.8986301369863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125.8986301369863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125.8986301369863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125.8986301369863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125.8986301369863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125.8986301369863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125.8986301369863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125.8986301369863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125.8986301369863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125.8986301369863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125.8986301369863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125.8986301369863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125.8986301369863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125.8986301369863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125.8986301369863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125.8986301369863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125.8986301369863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125.8986301369863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125.8986301369863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125.8986301369863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125.8986301369863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125.8986301369863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125.8986301369863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125.8986301369863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125.8986301369863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125.8986301369863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125.8986301369863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125.8986301369863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125.8986301369863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125.8986301369863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125.8986301369863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125.8986301369863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125.8986301369863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125.8986301369863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125.8986301369863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125.8986301369863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125.8986301369863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125.8986301369863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125.8986301369863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125.8986301369863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125.8986301369863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125.8986301369863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125.8986301369863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125.8986301369863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125.8986301369863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125.8986301369863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125.8986301369863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125.8986301369863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125.8986301369863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125.8986301369863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125.8986301369863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125.8986301369863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125.8986301369863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125.8986301369863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125.8986301369863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125.8986301369863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125.8986301369863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125.8986301369863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125.8986301369863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125.8986301369863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125.8986301369863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125.8986301369863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125.8986301369863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125.8986301369863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125.8986301369863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125.8986301369863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125.8986301369863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125.8986301369863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125.8986301369863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125.8986301369863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125.8986301369863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125.8986301369863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125.8986301369863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125.8986301369863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125.8986301369863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125.8986301369863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125.8986301369863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125.8986301369863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125.8986301369863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125.8986301369863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125.8986301369863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125.8986301369863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125.8986301369863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125.8986301369863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125.8986301369863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125.8986301369863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125.8986301369863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125.8986301369863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125.8986301369863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125.8986301369863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125.8986301369863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125.8986301369863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125.8986301369863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125.8986301369863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125.8986301369863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125.8986301369863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125.8986301369863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125.8986301369863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125.8986301369863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125.8986301369863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125.8986301369863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125.8986301369863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125.8986301369863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125.8986301369863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125.8986301369863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125.8986301369863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125.8986301369863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125.8986301369863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125.8986301369863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125.8986301369863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125.8986301369863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125.8986301369863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125.8986301369863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125.8986301369863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125.8986301369863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125.8986301369863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125.8986301369863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125.8986301369863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125.8986301369863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125.8986301369863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125.8986301369863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125.8986301369863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125.8986301369863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125.8986301369863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125.8986301369863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125.8986301369863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125.8986301369863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125.8986301369863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125.8986301369863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125.8986301369863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125.8986301369863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125.8986301369863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125.8986301369863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125.8986301369863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125.8986301369863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125.8986301369863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125.8986301369863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125.8986301369863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125.8986301369863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125.8986301369863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125.8986301369863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125.8986301369863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125.8986301369863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125.8986301369863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125.8986301369863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125.8986301369863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125.8986301369863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125.8986301369863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125.8986301369863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125.8986301369863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125.8986301369863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125.8986301369863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125.8986301369863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125.8986301369863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125.8986301369863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125.8986301369863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125.8986301369863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125.8986301369863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125.8986301369863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125.8986301369863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125.8986301369863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125.8986301369863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125.8986301369863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125.8986301369863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125.8986301369863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125.8986301369863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125.8986301369863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125.8986301369863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125.8986301369863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125.8986301369863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125.8986301369863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125.8986301369863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125.8986301369863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125.8986301369863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125.8986301369863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125.8986301369863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125.8986301369863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125.8986301369863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125.8986301369863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125.8986301369863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125.8986301369863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125.8986301369863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125.8986301369863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125.8986301369863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125.8986301369863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125.8986301369863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125.8986301369863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125.8986301369863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125.8986301369863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125.8986301369863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125.8986301369863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125.8986301369863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125.8986301369863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125.8986301369863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125.8986301369863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125.8986301369863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125.8986301369863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125.8986301369863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125.8986301369863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125.8986301369863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125.8986301369863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125.8986301369863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125.8986301369863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125.8986301369863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125.8986301369863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125.8986301369863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125.8986301369863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125.8986301369863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125.8986301369863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125.8986301369863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125.8986301369863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125.8986301369863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125.8986301369863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125.8986301369863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125.8986301369863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125.8986301369863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125.8986301369863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125.8986301369863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125.8986301369863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125.8986301369863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125.8986301369863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125.8986301369863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125.8986301369863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125.8986301369863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125.8986301369863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125.8986301369863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125.8986301369863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125.8986301369863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125.8986301369863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125.8986301369863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125.8986301369863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125.8986301369863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125.8986301369863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125.8986301369863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125.8986301369863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125.8986301369863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125.8986301369863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125.8986301369863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125.8986301369863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125.8986301369863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125.8986301369863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125.8986301369863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125.8986301369863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125.8986301369863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125.8986301369863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125.8986301369863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125.8986301369863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125.8986301369863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125.8986301369863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125.8986301369863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125.8986301369863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125.8986301369863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125.8986301369863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125.8986301369863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125.8986301369863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125.8986301369863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125.8986301369863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125.8986301369863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125.8986301369863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125.8986301369863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125.8986301369863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125.8986301369863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125.8986301369863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125.8986301369863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125.8986301369863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125.8986301369863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125.8986301369863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125.8986301369863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125.8986301369863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125.8986301369863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125.8986301369863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125.8986301369863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125.8986301369863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125.8986301369863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125.8986301369863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125.8986301369863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125.8986301369863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125.8986301369863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125.8986301369863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125.8986301369863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125.8986301369863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125.8986301369863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125.8986301369863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125.8986301369863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125.8986301369863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125.8986301369863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125.8986301369863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125.8986301369863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125.8986301369863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125.8986301369863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125.8986301369863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125.8986301369863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125.8986301369863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125.8986301369863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125.8986301369863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125.8986301369863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125.8986301369863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125.8986301369863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125.8986301369863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125.8986301369863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125.8986301369863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125.8986301369863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125.8986301369863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125.8986301369863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125.8986301369863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125.8986301369863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125.8986301369863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125.8986301369863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125.8986301369863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125.8986301369863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125.8986301369863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125.8986301369863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125.8986301369863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125.8986301369863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125.8986301369863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125.8986301369863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125.8986301369863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125.8986301369863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125.8986301369863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125.8986301369863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125.8986301369863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125.8986301369863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125.8986301369863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125.8986301369863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125.8986301369863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125.8986301369863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125.8986301369863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125.8986301369863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125.8986301369863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125.8986301369863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125.8986301369863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125.8986301369863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125.8986301369863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125.8986301369863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125.8986301369863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125.8986301369863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125.8986301369863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125.8986301369863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125.8986301369863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125.8986301369863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125.8986301369863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125.8986301369863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125.8986301369863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125.8986301369863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125.8986301369863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125.8986301369863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125.8986301369863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125.8986301369863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125.8986301369863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125.8986301369863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125.8986301369863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125.8986301369863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125.8986301369863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125.8986301369863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125.8986301369863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125.8986301369863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125.8986301369863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125.8986301369863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125.8986301369863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125.8986301369863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125.8986301369863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125.8986301369863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125.8986301369863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125.8986301369863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125.8986301369863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125.8986301369863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125.8986301369863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125.8986301369863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125.8986301369863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125.8986301369863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125.8986301369863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125.8986301369863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125.8986301369863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125.8986301369863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125.8986301369863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125.8986301369863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125.8986301369863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125.8986301369863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125.8986301369863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125.8986301369863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125.8986301369863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125.8986301369863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125.8986301369863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125.8986301369863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125.8986301369863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125.8986301369863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125.8986301369863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125.8986301369863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125.8986301369863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125.8986301369863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125.8986301369863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125.8986301369863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125.8986301369863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125.8986301369863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125.8986301369863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125.8986301369863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125.8986301369863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125.8986301369863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125.8986301369863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125.8986301369863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125.8986301369863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125.8986301369863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125.8986301369863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125.8986301369863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125.8986301369863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125.8986301369863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125.8986301369863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125.8986301369863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125.8986301369863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125.8986301369863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125.8986301369863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125.8986301369863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125.8986301369863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125.8986301369863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125.8986301369863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125.8986301369863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125.8986301369863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125.8986301369863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125.8986301369863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125.8986301369863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125.8986301369863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125.8986301369863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125.8986301369863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125.8986301369863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125.8986301369863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125.8986301369863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125.8986301369863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125.8986301369863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125.8986301369863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125.8986301369863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125.8986301369863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125.8986301369863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125.8986301369863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125.8986301369863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125.8986301369863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125.8986301369863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125.8986301369863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125.8986301369863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125.8986301369863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125.8986301369863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125.8986301369863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125.8986301369863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125.8986301369863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125.8986301369863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125.8986301369863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125.8986301369863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125.8986301369863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125.8986301369863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125.8986301369863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125.8986301369863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125.8986301369863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125.8986301369863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125.8986301369863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125.8986301369863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125.8986301369863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125.8986301369863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125.8986301369863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125.8986301369863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125.8986301369863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125.8986301369863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125.8986301369863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125.8986301369863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125.8986301369863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125.8986301369863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125.8986301369863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125.8986301369863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125.8986301369863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125.8986301369863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125.8986301369863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125.8986301369863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125.8986301369863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125.8986301369863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125.8986301369863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125.8986301369863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125.8986301369863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125.8986301369863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125.8986301369863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125.8986301369863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125.8986301369863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125.8986301369863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125.8986301369863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125.8986301369863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125.8986301369863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125.8986301369863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125.8986301369863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125.8986301369863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125.8986301369863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125.8986301369863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125.8986301369863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125.8986301369863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125.8986301369863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125.8986301369863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125.8986301369863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125.8986301369863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125.8986301369863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125.8986301369863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125.8986301369863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125.8986301369863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125.8986301369863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125.8986301369863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125.8986301369863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125.8986301369863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125.8986301369863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125.8986301369863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125.8986301369863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125.8986301369863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125.8986301369863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125.8986301369863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125.8986301369863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125.8986301369863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125.8986301369863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125.8986301369863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125.8986301369863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125.8986301369863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125.8986301369863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125.8986301369863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125.8986301369863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125.8986301369863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125.8986301369863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125.8986301369863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125.8986301369863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125.8986301369863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125.8986301369863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125.8986301369863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125.8986301369863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125.8986301369863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125.8986301369863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125.8986301369863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125.8986301369863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125.8986301369863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125.8986301369863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125.8986301369863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125.8986301369863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125.8986301369863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125.8986301369863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125.8986301369863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125.8986301369863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125.8986301369863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125.8986301369863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125.8986301369863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125.8986301369863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125.8986301369863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125.8986301369863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125.8986301369863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125.8986301369863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125.8986301369863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125.8986301369863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125.8986301369863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125.8986301369863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125.8986301369863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125.8986301369863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125.8986301369863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125.8986301369863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125.8986301369863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125.8986301369863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125.8986301369863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125.8986301369863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125.8986301369863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125.8986301369863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125.8986301369863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125.8986301369863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125.8986301369863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125.8986301369863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125.8986301369863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125.8986301369863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125.8986301369863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125.8986301369863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125.8986301369863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125.8986301369863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125.8986301369863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125.8986301369863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125.8986301369863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125.8986301369863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125.8986301369863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125.8986301369863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125.8986301369863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125.8986301369863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125.8986301369863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125.8986301369863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125.8986301369863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125.8986301369863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125.8986301369863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125.8986301369863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125.8986301369863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125.8986301369863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125.8986301369863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125.8986301369863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125.8986301369863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125.8986301369863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125.8986301369863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125.8986301369863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125.8986301369863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125.8986301369863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125.8986301369863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125.8986301369863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125.8986301369863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125.8986301369863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125.8986301369863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125.8986301369863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125.8986301369863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125.8986301369863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125.8986301369863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125.8986301369863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125.8986301369863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125.8986301369863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125.8986301369863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125.8986301369863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125.8986301369863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125.8986301369863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125.8986301369863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125.8986301369863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125.8986301369863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125.8986301369863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125.8986301369863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125.8986301369863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125.8986301369863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125.8986301369863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125.8986301369863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125.8986301369863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125.8986301369863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125.8986301369863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125.8986301369863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125.8986301369863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125.8986301369863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125.8986301369863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125.8986301369863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125.8986301369863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125.8986301369863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125.8986301369863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125.8986301369863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125.8986301369863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125.8986301369863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125.8986301369863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125.8986301369863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125.8986301369863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125.8986301369863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125.8986301369863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125.8986301369863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125.8986301369863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125.8986301369863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125.8986301369863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125.8986301369863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125.8986301369863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125.8986301369863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125.8986301369863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125.8986301369863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125.8986301369863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125.8986301369863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125.8986301369863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125.8986301369863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125.8986301369863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125.8986301369863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125.8986301369863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125.8986301369863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125.8986301369863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125.8986301369863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125.8986301369863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125.8986301369863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125.8986301369863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125.8986301369863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125.8986301369863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125.8986301369863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125.8986301369863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125.8986301369863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125.8986301369863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125.8986301369863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125.8986301369863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125.8986301369863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125.8986301369863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125.8986301369863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125.8986301369863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125.8986301369863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125.8986301369863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125.8986301369863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125.8986301369863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125.8986301369863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125.8986301369863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125.8986301369863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125.8986301369863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125.8986301369863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125.8986301369863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125.8986301369863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125.8986301369863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125.8986301369863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125.8986301369863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125.8986301369863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125.8986301369863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125.8986301369863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125.8986301369863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125.8986301369863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125.8986301369863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125.8986301369863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125.8986301369863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125.8986301369863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125.8986301369863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125.8986301369863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125.8986301369863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125.8986301369863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125.8986301369863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125.8986301369863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125.8986301369863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125.8986301369863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125.8986301369863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125.8986301369863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125.8986301369863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125.8986301369863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125.8986301369863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125.8986301369863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125.8986301369863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125.8986301369863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125.8986301369863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125.8986301369863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125.8986301369863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125.8986301369863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125.8986301369863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125.8986301369863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125.8986301369863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125.8986301369863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125.8986301369863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125.8986301369863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125.8986301369863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125.8986301369863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125.8986301369863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125.8986301369863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125.8986301369863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125.8986301369863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125.8986301369863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125.8986301369863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125.8986301369863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125.8986301369863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125.8986301369863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125.8986301369863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125.8986301369863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125.8986301369863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125.8986301369863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125.8986301369863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125.8986301369863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125.8986301369863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125.8986301369863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125.8986301369863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125.8986301369863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125.8986301369863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125.8986301369863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125.8986301369863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125.8986301369863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125.8986301369863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125.8986301369863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125.8986301369863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125.8986301369863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125.8986301369863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125.8986301369863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125.8986301369863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125.8986301369863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125.8986301369863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125.8986301369863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125.8986301369863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125.8986301369863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125.8986301369863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125.8986301369863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125.8986301369863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125.8986301369863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125.8986301369863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125.8986301369863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125.8986301369863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125.8986301369863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125.8986301369863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125.8986301369863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125.8986301369863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125.8986301369863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125.8986301369863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125.8986301369863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125.8986301369863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125.8986301369863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125.8986301369863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125.8986301369863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125.8986301369863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125.8986301369863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125.8986301369863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125.8986301369863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125.8986301369863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125.8986301369863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125.8986301369863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125.8986301369863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125.8986301369863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125.8986301369863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125.8986301369863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125.8986301369863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125.8986301369863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125.8986301369863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125.8986301369863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125.8986301369863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125.8986301369863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125.8986301369863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125.8986301369863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125.8986301369863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125.8986301369863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125.8986301369863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125.8986301369863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125.8986301369863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125.8986301369863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125.8986301369863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125.8986301369863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125.8986301369863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125.8986301369863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125.8986301369863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125.8986301369863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125.8986301369863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125.8986301369863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125.8986301369863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125.8986301369863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125.8986301369863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125.8986301369863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125.8986301369863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125.8986301369863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125.8986301369863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125.8986301369863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125.8986301369863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125.8986301369863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125.8986301369863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125.8986301369863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125.8986301369863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125.8986301369863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125.8986301369863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125.8986301369863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125.8986301369863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125.8986301369863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125.8986301369863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125.8986301369863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125.8986301369863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125.8986301369863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125.8986301369863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125.8986301369863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125.8986301369863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125.8986301369863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125.8986301369863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125.8986301369863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125.8986301369863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125.8986301369863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125.8986301369863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125.8986301369863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125.8986301369863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125.8986301369863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125.8986301369863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125.8986301369863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125.8986301369863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125.8986301369863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125.8986301369863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125.8986301369863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125.8986301369863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125.8986301369863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125.8986301369863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125.8986301369863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125.8986301369863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125.8986301369863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125.8986301369863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125.8986301369863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125.8986301369863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125.8986301369863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125.8986301369863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125.8986301369863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125.8986301369863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125.8986301369863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125.8986301369863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125.8986301369863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125.8986301369863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125.8986301369863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125.8986301369863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125.8986301369863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125.8986301369863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125.8986301369863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125.8986301369863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125.8986301369863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125.8986301369863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125.8986301369863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125.8986301369863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125.8986301369863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125.8986301369863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125.8986301369863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125.8986301369863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125.8986301369863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125.8986301369863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125.8986301369863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125.8986301369863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125.8986301369863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125.8986301369863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125.8986301369863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125.8986301369863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125.8986301369863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125.8986301369863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125.8986301369863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125.8986301369863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125.8986301369863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125.8986301369863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125.8986301369863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125.8986301369863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125.8986301369863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125.8986301369863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125.8986301369863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125.8986301369863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125.8986301369863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125.8986301369863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125.8986301369863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125.8986301369863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125.8986301369863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125.8986301369863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125.8986301369863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125.8986301369863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125.8986301369863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125.8986301369863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125.8986301369863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125.8986301369863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125.8986301369863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125.8986301369863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125.8986301369863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125.8986301369863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125.8986301369863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125.8986301369863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125.8986301369863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125.8986301369863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125.8986301369863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125.8986301369863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125.8986301369863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125.8986301369863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125.8986301369863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125.8986301369863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125.8986301369863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125.8986301369863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125.8986301369863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125.8986301369863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125.8986301369863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125.8986301369863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125.8986301369863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125.8986301369863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125.8986301369863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125.8986301369863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125.8986301369863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125.8986301369863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125.8986301369863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125.8986301369863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125.8986301369863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125.8986301369863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125.8986301369863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125.8986301369863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125.8986301369863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125.8986301369863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125.8986301369863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125.8986301369863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125.8986301369863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125.8986301369863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125.8986301369863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125.8986301369863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125.8986301369863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125.8986301369863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125.8986301369863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125.8986301369863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125.8986301369863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125.8986301369863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125.8986301369863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125.8986301369863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125.8986301369863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125.8986301369863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125.8986301369863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125.8986301369863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125.8986301369863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125.8986301369863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125.8986301369863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125.8986301369863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125.8986301369863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125.8986301369863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125.8986301369863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125.8986301369863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125.8986301369863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125.8986301369863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125.8986301369863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125.8986301369863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125.8986301369863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125.8986301369863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125.8986301369863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125.8986301369863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125.8986301369863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125.8986301369863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125.8986301369863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125.8986301369863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125.8986301369863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125.8986301369863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125.8986301369863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125.8986301369863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125.8986301369863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125.8986301369863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125.8986301369863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125.8986301369863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125.8986301369863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125.8986301369863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125.8986301369863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125.8986301369863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125.8986301369863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125.8986301369863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125.8986301369863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125.8986301369863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125.8986301369863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125.8986301369863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125.8986301369863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125.8986301369863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125.8986301369863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125.8986301369863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125.8986301369863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125.8986301369863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125.8986301369863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125.8986301369863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125.8986301369863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125.8986301369863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125.8986301369863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125.8986301369863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125.8986301369863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125.8986301369863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125.8986301369863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125.8986301369863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125.8986301369863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125.8986301369863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125.8986301369863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125.8986301369863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125.8986301369863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125.8986301369863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125.8986301369863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125.8986301369863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125.8986301369863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125.8986301369863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125.8986301369863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125.8986301369863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125.8986301369863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125.8986301369863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125.8986301369863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125.8986301369863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125.8986301369863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125.8986301369863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125.8986301369863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125.8986301369863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125.8986301369863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125.8986301369863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125.8986301369863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125.8986301369863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125.8986301369863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125.8986301369863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125.8986301369863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125.8986301369863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125.8986301369863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125.8986301369863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125.8986301369863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125.8986301369863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125.8986301369863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125.8986301369863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125.8986301369863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125.8986301369863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125.8986301369863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125.8986301369863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125.8986301369863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125.8986301369863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125.8986301369863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125.8986301369863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125.8986301369863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125.8986301369863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125.8986301369863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125.8986301369863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125.8986301369863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125.8986301369863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125.8986301369863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125.8986301369863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125.8986301369863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125.8986301369863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125.8986301369863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125.8986301369863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125.8986301369863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125.8986301369863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125.8986301369863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125.8986301369863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125.8986301369863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125.8986301369863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125.8986301369863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125.8986301369863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125.8986301369863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125.8986301369863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125.8986301369863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125.8986301369863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125.8986301369863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125.8986301369863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125.8986301369863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125.8986301369863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125.8986301369863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125.8986301369863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125.8986301369863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125.8986301369863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125.8986301369863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125.8986301369863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125.8986301369863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125.8986301369863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125.8986301369863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125.8986301369863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125.8986301369863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125.8986301369863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125.8986301369863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125.8986301369863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125.8986301369863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125.8986301369863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125.8986301369863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125.8986301369863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125.8986301369863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125.8986301369863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125.8986301369863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125.8986301369863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125.8986301369863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125.8986301369863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125.8986301369863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125.8986301369863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125.8986301369863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125.8986301369863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125.8986301369863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125.8986301369863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125.8986301369863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125.8986301369863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125.8986301369863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125.8986301369863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125.8986301369863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125.8986301369863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125.8986301369863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125.8986301369863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125.8986301369863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125.8986301369863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125.8986301369863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125.8986301369863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125.8986301369863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125.8986301369863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125.8986301369863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125.8986301369863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125.8986301369863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125.8986301369863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125.8986301369863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125.8986301369863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125.8986301369863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125.8986301369863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125.8986301369863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125.8986301369863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125.8986301369863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125.8986301369863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125.8986301369863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125.8986301369863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125.8986301369863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125.8986301369863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125.8986301369863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125.8986301369863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125.8986301369863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125.8986301369863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125.8986301369863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125.8986301369863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125.8986301369863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125.8986301369863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125.8986301369863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125.8986301369863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125.8986301369863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125.8986301369863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125.8986301369863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125.8986301369863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125.8986301369863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125.8986301369863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125.8986301369863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125.8986301369863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125.8986301369863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125.8986301369863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125.8986301369863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125.8986301369863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125.8986301369863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125.8986301369863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125.8986301369863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125.8986301369863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125.8986301369863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125.8986301369863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125.8986301369863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125.8986301369863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125.8986301369863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125.8986301369863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125.8986301369863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125.8986301369863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125.8986301369863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125.8986301369863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125.8986301369863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125.8986301369863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125.8986301369863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125.8986301369863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125.8986301369863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125.8986301369863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125.8986301369863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125.8986301369863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125.8986301369863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125.8986301369863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125.8986301369863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125.8986301369863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125.8986301369863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125.8986301369863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125.8986301369863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125.8986301369863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125.8986301369863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125.8986301369863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125.8986301369863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125.8986301369863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125.8986301369863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125.8986301369863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125.8986301369863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125.8986301369863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125.8986301369863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125.8986301369863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125.8986301369863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125.8986301369863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125.8986301369863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125.8986301369863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125.8986301369863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125.8986301369863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125.8986301369863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125.8986301369863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125.8986301369863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125.8986301369863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125.8986301369863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125.8986301369863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125.8986301369863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125.8986301369863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125.8986301369863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125.8986301369863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125.8986301369863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125.8986301369863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125.8986301369863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125.8986301369863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125.8986301369863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125.8986301369863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125.8986301369863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125.8986301369863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125.8986301369863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125.8986301369863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125.8986301369863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125.8986301369863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125.8986301369863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125.8986301369863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125.8986301369863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125.8986301369863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125.8986301369863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125.8986301369863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125.8986301369863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125.8986301369863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125.8986301369863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125.8986301369863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125.8986301369863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125.8986301369863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125.8986301369863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125.8986301369863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125.8986301369863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125.8986301369863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125.8986301369863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125.8986301369863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125.8986301369863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125.8986301369863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125.8986301369863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125.8986301369863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125.8986301369863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125.8986301369863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125.8986301369863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125.8986301369863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125.8986301369863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125.8986301369863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125.8986301369863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125.8986301369863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125.8986301369863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125.8986301369863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125.8986301369863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125.8986301369863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125.8986301369863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125.8986301369863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125.8986301369863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125.8986301369863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125.8986301369863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125.8986301369863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125.8986301369863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125.8986301369863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125.8986301369863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125.8986301369863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125.8986301369863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125.8986301369863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125.8986301369863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125.8986301369863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125.8986301369863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125.8986301369863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125.8986301369863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125.8986301369863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125.8986301369863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125.8986301369863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125.8986301369863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125.8986301369863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125.8986301369863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125.8986301369863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125.8986301369863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125.8986301369863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125.8986301369863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125.8986301369863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125.8986301369863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125.8986301369863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125.8986301369863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125.8986301369863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125.8986301369863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125.8986301369863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125.8986301369863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125.8986301369863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125.8986301369863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125.8986301369863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125.8986301369863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125.8986301369863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125.8986301369863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125.8986301369863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125.8986301369863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125.8986301369863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125.8986301369863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125.8986301369863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125.8986301369863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125.8986301369863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125.8986301369863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125.8986301369863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125.8986301369863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125.8986301369863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125.8986301369863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125.8986301369863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125.8986301369863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125.8986301369863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125.8986301369863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125.8986301369863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125.8986301369863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125.8986301369863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125.8986301369863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125.8986301369863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125.8986301369863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125.8986301369863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125.8986301369863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125.8986301369863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125.8986301369863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125.8986301369863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125.8986301369863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125.8986301369863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125.8986301369863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125.8986301369863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125.8986301369863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125.8986301369863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125.8986301369863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125.8986301369863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125.8986301369863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125.8986301369863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125.8986301369863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125.8986301369863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125.8986301369863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125.8986301369863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125.8986301369863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125.8986301369863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125.8986301369863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125.8986301369863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125.8986301369863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125.8986301369863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125.8986301369863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125.8986301369863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125.8986301369863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125.8986301369863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125.8986301369863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125.8986301369863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125.8986301369863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125.8986301369863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125.8986301369863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125.8986301369863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125.8986301369863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125.8986301369863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125.8986301369863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125.8986301369863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125.8986301369863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125.8986301369863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125.8986301369863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125.8986301369863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125.8986301369863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125.8986301369863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125.8986301369863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125.8986301369863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125.8986301369863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125.8986301369863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125.8986301369863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125.8986301369863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125.8986301369863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125.8986301369863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125.8986301369863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125.8986301369863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125.8986301369863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125.8986301369863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125.8986301369863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125.8986301369863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125.8986301369863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125.8986301369863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125.8986301369863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125.8986301369863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125.8986301369863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125.8986301369863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125.8986301369863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125.8986301369863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125.8986301369863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125.8986301369863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125.8986301369863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125.8986301369863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125.8986301369863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125.8986301369863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125.8986301369863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125.8986301369863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125.8986301369863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125.8986301369863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125.8986301369863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125.8986301369863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125.8986301369863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125.8986301369863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125.8986301369863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125.8986301369863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125.8986301369863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125.8986301369863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125.8986301369863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125.8986301369863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125.8986301369863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125.8986301369863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125.8986301369863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125.8986301369863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125.8986301369863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125.8986301369863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125.8986301369863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125.8986301369863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125.8986301369863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125.8986301369863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125.8986301369863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125.8986301369863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125.8986301369863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125.8986301369863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125.8986301369863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125.8986301369863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125.8986301369863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125.8986301369863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125.8986301369863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125.8986301369863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125.8986301369863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125.8986301369863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125.8986301369863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125.8986301369863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125.8986301369863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125.8986301369863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125.8986301369863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125.8986301369863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125.8986301369863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125.8986301369863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125.8986301369863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125.8986301369863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125.8986301369863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125.8986301369863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125.8986301369863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125.8986301369863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125.8986301369863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125.8986301369863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125.8986301369863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125.8986301369863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125.8986301369863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125.8986301369863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125.8986301369863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125.8986301369863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125.8986301369863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125.8986301369863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125.8986301369863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125.8986301369863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125.8986301369863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125.8986301369863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125.8986301369863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125.8986301369863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125.8986301369863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125.8986301369863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125.8986301369863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125.8986301369863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125.8986301369863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125.8986301369863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125.8986301369863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125.8986301369863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125.8986301369863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125.8986301369863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125.8986301369863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125.8986301369863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125.8986301369863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125.8986301369863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125.8986301369863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125.8986301369863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125.8986301369863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125.8986301369863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125.8986301369863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125.8986301369863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125.8986301369863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125.8986301369863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125.8986301369863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125.8986301369863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125.8986301369863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125.8986301369863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125.8986301369863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125.8986301369863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125.8986301369863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125.8986301369863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125.8986301369863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125.8986301369863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125.8986301369863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125.8986301369863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125.8986301369863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125.8986301369863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125.8986301369863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125.8986301369863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125.8986301369863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125.8986301369863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125.8986301369863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125.8986301369863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125.8986301369863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125.8986301369863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125.8986301369863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125.8986301369863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125.8986301369863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125.8986301369863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125.8986301369863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125.8986301369863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125.8986301369863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125.8986301369863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125.8986301369863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125.8986301369863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125.8986301369863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125.8986301369863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125.8986301369863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125.8986301369863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125.8986301369863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125.8986301369863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125.8986301369863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125.8986301369863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125.8986301369863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125.8986301369863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125.8986301369863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125.8986301369863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125.8986301369863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125.8986301369863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125.8986301369863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125.8986301369863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125.8986301369863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125.8986301369863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125.8986301369863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125.8986301369863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125.8986301369863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125.8986301369863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125.8986301369863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125.8986301369863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125.8986301369863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125.8986301369863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125.8986301369863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125.8986301369863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125.8986301369863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125.8986301369863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125.8986301369863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125.8986301369863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125.8986301369863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125.8986301369863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125.8986301369863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125.8986301369863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125.8986301369863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125.8986301369863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125.8986301369863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125.8986301369863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125.8986301369863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125.8986301369863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125.8986301369863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125.8986301369863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125.8986301369863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125.8986301369863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125.8986301369863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125.8986301369863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125.8986301369863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125.8986301369863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125.8986301369863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125.8986301369863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125.8986301369863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125.8986301369863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125.8986301369863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125.8986301369863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125.8986301369863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125.8986301369863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125.8986301369863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125.8986301369863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125.8986301369863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125.8986301369863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125.8986301369863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125.8986301369863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125.8986301369863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125.8986301369863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125.8986301369863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125.8986301369863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125.8986301369863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125.8986301369863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125.8986301369863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125.8986301369863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125.8986301369863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125.8986301369863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125.8986301369863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125.8986301369863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125.8986301369863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125.8986301369863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125.8986301369863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125.8986301369863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125.8986301369863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125.8986301369863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125.8986301369863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125.8986301369863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125.8986301369863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125.8986301369863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125.8986301369863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125.8986301369863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125.8986301369863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125.8986301369863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125.8986301369863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125.8986301369863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125.8986301369863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125.8986301369863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125.8986301369863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125.8986301369863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125.8986301369863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125.8986301369863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125.8986301369863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125.8986301369863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125.8986301369863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125.8986301369863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125.8986301369863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125.8986301369863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125.8986301369863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125.8986301369863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125.8986301369863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125.8986301369863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125.8986301369863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125.8986301369863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125.8986301369863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125.8986301369863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125.8986301369863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125.8986301369863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125.8986301369863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125.8986301369863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125.8986301369863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125.8986301369863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125.8986301369863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125.8986301369863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125.8986301369863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125.8986301369863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125.8986301369863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125.8986301369863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125.8986301369863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125.8986301369863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125.8986301369863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125.8986301369863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125.8986301369863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125.8986301369863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125.8986301369863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125.8986301369863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125.8986301369863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125.8986301369863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125.8986301369863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125.8986301369863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125.8986301369863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125.8986301369863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125.8986301369863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125.8986301369863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125.8986301369863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125.8986301369863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125.8986301369863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125.8986301369863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125.8986301369863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125.8986301369863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125.8986301369863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125.8986301369863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125.8986301369863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125.8986301369863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125.8986301369863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125.8986301369863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125.8986301369863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125.8986301369863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125.8986301369863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125.8986301369863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125.8986301369863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125.8986301369863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125.8986301369863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125.8986301369863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125.8986301369863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125.8986301369863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125.8986301369863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125.8986301369863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125.8986301369863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125.8986301369863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125.8986301369863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125.8986301369863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125.8986301369863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125.8986301369863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125.8986301369863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125.8986301369863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125.8986301369863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125.8986301369863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125.8986301369863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125.8986301369863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125.8986301369863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125.8986301369863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125.8986301369863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125.8986301369863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125.8986301369863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125.8986301369863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125.8986301369863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125.8986301369863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125.8986301369863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125.8986301369863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125.8986301369863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125.8986301369863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125.8986301369863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125.8986301369863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125.8986301369863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125.8986301369863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125.8986301369863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125.8986301369863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125.8986301369863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125.8986301369863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125.8986301369863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125.8986301369863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125.8986301369863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125.8986301369863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125.8986301369863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125.8986301369863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125.8986301369863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125.8986301369863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125.8986301369863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125.8986301369863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125.8986301369863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125.8986301369863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125.8986301369863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125.8986301369863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125.8986301369863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125.8986301369863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125.8986301369863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125.8986301369863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125.8986301369863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125.8986301369863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125.8986301369863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125.8986301369863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125.8986301369863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125.8986301369863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125.8986301369863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125.8986301369863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125.8986301369863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125.8986301369863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125.8986301369863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125.8986301369863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125.8986301369863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125.8986301369863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125.8986301369863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125.8986301369863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125.8986301369863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125.8986301369863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125.8986301369863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125.8986301369863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125.8986301369863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125.8986301369863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125.8986301369863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125.8986301369863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125.8986301369863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125.8986301369863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125.8986301369863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125.8986301369863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125.8986301369863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125.8986301369863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125.8986301369863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125.8986301369863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125.8986301369863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125.8986301369863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125.8986301369863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125.8986301369863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125.8986301369863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125.8986301369863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125.8986301369863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125.8986301369863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125.8986301369863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125.8986301369863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125.8986301369863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125.8986301369863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125.8986301369863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125.8986301369863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125.8986301369863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125.8986301369863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125.8986301369863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125.8986301369863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125.8986301369863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125.8986301369863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125.8986301369863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125.8986301369863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125.8986301369863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125.8986301369863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125.8986301369863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125.8986301369863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125.8986301369863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125.8986301369863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125.8986301369863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125.8986301369863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125.8986301369863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125.8986301369863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125.8986301369863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125.8986301369863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125.8986301369863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125.8986301369863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125.8986301369863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125.8986301369863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125.8986301369863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125.8986301369863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125.8986301369863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125.8986301369863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125.8986301369863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125.8986301369863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125.8986301369863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125.8986301369863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125.8986301369863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125.8986301369863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125.8986301369863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125.8986301369863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125.8986301369863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125.8986301369863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125.8986301369863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125.8986301369863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125.8986301369863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125.8986301369863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125.8986301369863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125.8986301369863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125.8986301369863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125.8986301369863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125.8986301369863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125.8986301369863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125.8986301369863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125.8986301369863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125.8986301369863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125.8986301369863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125.8986301369863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125.8986301369863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125.8986301369863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125.8986301369863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125.8986301369863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125.8986301369863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125.8986301369863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125.8986301369863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125.8986301369863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125.8986301369863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125.8986301369863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125.8986301369863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125.8986301369863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125.8986301369863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125.8986301369863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125.8986301369863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125.8986301369863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125.8986301369863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125.8986301369863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125.8986301369863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125.8986301369863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125.8986301369863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125.8986301369863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125.8986301369863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125.8986301369863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125.8986301369863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125.8986301369863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125.8986301369863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125.8986301369863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125.8986301369863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125.8986301369863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125.8986301369863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125.8986301369863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125.8986301369863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125.8986301369863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125.8986301369863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125.8986301369863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125.8986301369863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125.8986301369863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125.8986301369863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125.8986301369863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125.8986301369863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125.8986301369863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125.8986301369863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125.8986301369863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125.8986301369863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125.8986301369863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125.8986301369863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125.8986301369863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125.8986301369863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125.8986301369863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125.8986301369863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125.8986301369863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125.8986301369863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125.8986301369863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125.8986301369863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125.8986301369863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125.8986301369863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125.8986301369863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125.8986301369863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125.8986301369863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125.8986301369863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125.8986301369863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125.8986301369863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125.8986301369863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125.8986301369863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125.8986301369863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125.8986301369863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125.8986301369863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125.8986301369863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125.8986301369863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125.8986301369863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125.8986301369863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125.8986301369863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125.8986301369863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125.8986301369863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125.8986301369863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125.8986301369863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125.8986301369863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125.8986301369863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125.8986301369863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125.8986301369863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125.8986301369863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125.8986301369863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125.8986301369863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125.8986301369863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125.8986301369863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125.8986301369863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125.8986301369863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125.8986301369863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125.8986301369863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125.8986301369863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125.8986301369863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125.8986301369863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125.8986301369863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125.8986301369863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125.8986301369863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125.8986301369863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125.8986301369863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125.8986301369863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125.8986301369863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125.8986301369863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125.8986301369863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125.8986301369863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125.8986301369863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125.8986301369863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125.8986301369863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125.8986301369863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125.8986301369863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125.8986301369863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125.8986301369863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125.8986301369863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125.8986301369863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125.8986301369863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125.8986301369863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125.8986301369863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125.8986301369863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125.8986301369863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125.8986301369863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125.8986301369863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125.8986301369863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125.8986301369863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125.8986301369863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125.8986301369863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125.8986301369863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125.8986301369863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125.8986301369863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125.8986301369863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125.8986301369863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125.8986301369863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125.8986301369863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125.8986301369863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125.8986301369863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125.8986301369863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125.8986301369863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125.8986301369863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125.8986301369863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125.8986301369863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125.8986301369863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125.8986301369863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125.8986301369863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125.8986301369863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125.8986301369863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125.8986301369863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125.8986301369863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125.8986301369863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125.8986301369863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125.8986301369863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125.8986301369863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125.8986301369863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125.8986301369863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125.8986301369863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125.8986301369863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125.8986301369863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125.8986301369863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125.8986301369863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125.8986301369863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125.8986301369863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125.8986301369863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125.8986301369863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125.8986301369863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125.8986301369863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125.8986301369863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125.8986301369863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125.8986301369863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125.8986301369863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125.8986301369863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125.8986301369863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125.8986301369863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125.8986301369863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125.8986301369863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125.8986301369863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125.8986301369863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125.8986301369863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125.8986301369863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125.8986301369863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125.8986301369863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125.8986301369863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125.8986301369863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125.8986301369863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125.8986301369863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125.8986301369863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125.8986301369863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125.8986301369863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125.8986301369863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125.8986301369863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125.8986301369863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125.8986301369863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125.8986301369863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125.8986301369863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125.8986301369863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125.8986301369863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125.8986301369863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125.8986301369863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125.8986301369863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125.8986301369863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125.8986301369863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125.8986301369863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125.8986301369863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125.8986301369863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125.8986301369863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125.8986301369863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125.8986301369863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125.8986301369863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125.8986301369863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125.8986301369863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125.8986301369863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125.8986301369863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125.8986301369863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125.8986301369863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125.8986301369863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125.8986301369863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125.8986301369863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125.8986301369863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125.8986301369863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125.8986301369863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125.8986301369863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125.8986301369863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125.8986301369863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125.8986301369863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125.8986301369863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125.8986301369863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125.8986301369863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125.8986301369863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125.8986301369863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125.8986301369863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125.8986301369863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125.8986301369863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125.8986301369863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125.8986301369863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125.8986301369863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125.8986301369863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125.8986301369863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125.8986301369863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125.8986301369863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125.8986301369863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125.8986301369863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125.8986301369863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125.8986301369863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125.8986301369863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125.8986301369863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125.8986301369863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125.8986301369863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125.8986301369863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125.8986301369863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125.8986301369863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125.8986301369863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125.8986301369863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125.8986301369863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125.8986301369863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125.8986301369863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125.8986301369863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125.8986301369863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125.8986301369863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125.8986301369863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125.8986301369863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125.8986301369863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125.8986301369863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125.8986301369863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125.8986301369863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125.8986301369863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125.8986301369863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125.8986301369863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125.8986301369863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125.8986301369863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125.8986301369863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125.8986301369863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125.8986301369863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125.8986301369863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125.8986301369863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125.8986301369863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125.8986301369863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125.8986301369863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125.8986301369863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125.8986301369863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125.8986301369863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125.8986301369863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125.8986301369863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125.8986301369863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125.8986301369863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125.8986301369863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125.8986301369863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125.8986301369863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125.8986301369863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125.8986301369863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125.8986301369863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125.8986301369863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125.8986301369863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125.8986301369863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125.8986301369863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125.8986301369863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125.8986301369863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125.8986301369863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125.8986301369863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125.8986301369863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125.8986301369863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125.8986301369863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125.8986301369863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125.8986301369863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125.8986301369863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125.8986301369863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125.8986301369863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125.8986301369863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125.8986301369863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125.8986301369863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125.8986301369863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125.8986301369863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125.8986301369863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125.8986301369863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125.8986301369863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125.8986301369863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125.8986301369863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125.8986301369863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125.8986301369863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125.8986301369863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125.8986301369863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125.8986301369863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125.8986301369863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125.8986301369863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125.8986301369863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125.8986301369863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125.8986301369863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125.8986301369863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125.8986301369863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125.8986301369863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125.8986301369863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125.8986301369863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125.8986301369863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125.8986301369863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125.8986301369863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125.8986301369863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125.8986301369863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125.8986301369863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125.8986301369863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125.8986301369863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125.8986301369863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125.8986301369863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125.8986301369863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125.8986301369863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125.8986301369863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125.8986301369863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125.8986301369863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125.8986301369863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125.8986301369863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125.8986301369863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125.8986301369863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125.8986301369863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125.8986301369863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125.8986301369863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125.8986301369863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125.8986301369863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125.8986301369863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125.8986301369863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125.8986301369863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125.8986301369863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125.8986301369863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125.8986301369863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125.8986301369863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125.8986301369863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125.8986301369863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125.8986301369863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125.8986301369863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125.8986301369863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125.8986301369863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125.8986301369863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125.8986301369863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125.8986301369863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125.8986301369863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125.8986301369863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125.8986301369863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125.8986301369863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125.8986301369863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125.8986301369863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125.8986301369863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125.8986301369863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125.8986301369863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125.8986301369863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125.8986301369863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125.8986301369863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125.8986301369863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125.8986301369863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125.8986301369863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125.8986301369863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125.8986301369863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125.8986301369863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125.8986301369863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125.8986301369863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125.8986301369863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125.8986301369863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125.8986301369863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125.8986301369863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125.8986301369863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125.8986301369863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125.8986301369863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125.8986301369863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125.8986301369863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125.8986301369863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125.8986301369863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125.8986301369863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125.8986301369863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125.8986301369863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125.8986301369863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125.8986301369863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125.8986301369863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125.8986301369863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125.8986301369863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125.8986301369863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125.8986301369863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125.8986301369863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125.8986301369863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125.8986301369863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125.8986301369863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125.8986301369863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125.8986301369863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125.8986301369863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125.8986301369863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125.8986301369863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125.8986301369863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125.8986301369863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125.8986301369863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125.8986301369863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125.8986301369863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125.8986301369863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125.8986301369863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125.8986301369863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125.8986301369863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125.8986301369863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125.8986301369863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125.8986301369863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125.8986301369863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125.8986301369863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125.8986301369863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125.8986301369863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125.8986301369863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125.8986301369863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125.8986301369863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125.8986301369863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125.8986301369863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125.8986301369863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125.8986301369863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125.8986301369863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125.8986301369863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125.8986301369863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125.8986301369863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125.8986301369863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125.8986301369863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125.8986301369863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125.8986301369863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125.8986301369863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125.8986301369863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125.8986301369863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125.8986301369863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125.8986301369863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125.8986301369863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125.8986301369863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125.8986301369863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125.8986301369863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125.8986301369863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125.8986301369863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125.8986301369863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125.8986301369863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125.8986301369863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125.8986301369863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125.8986301369863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125.8986301369863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125.8986301369863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125.8986301369863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125.8986301369863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125.8986301369863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125.8986301369863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125.8986301369863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125.8986301369863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125.8986301369863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125.8986301369863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125.8986301369863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125.8986301369863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125.8986301369863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125.8986301369863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125.8986301369863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125.8986301369863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125.8986301369863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125.8986301369863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125.8986301369863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125.8986301369863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125.8986301369863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125.8986301369863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125.8986301369863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125.8986301369863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125.8986301369863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125.8986301369863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125.8986301369863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125.8986301369863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125.8986301369863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125.8986301369863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125.8986301369863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125.8986301369863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125.8986301369863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125.8986301369863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125.8986301369863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125.8986301369863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125.8986301369863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125.8986301369863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125.8986301369863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125.8986301369863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125.8986301369863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125.8986301369863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125.8986301369863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125.8986301369863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125.8986301369863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125.8986301369863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125.8986301369863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125.8986301369863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125.8986301369863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125.8986301369863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125.8986301369863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125.8986301369863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125.8986301369863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125.8986301369863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125.8986301369863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125.8986301369863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125.8986301369863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125.8986301369863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125.8986301369863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125.8986301369863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125.8986301369863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125.8986301369863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125.8986301369863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125.8986301369863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125.8986301369863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125.8986301369863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125.8986301369863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125.8986301369863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125.8986301369863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125.8986301369863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125.8986301369863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125.8986301369863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125.8986301369863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125.8986301369863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125.8986301369863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125.8986301369863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125.8986301369863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125.8986301369863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125.8986301369863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125.8986301369863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125.8986301369863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125.8986301369863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125.8986301369863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125.8986301369863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125.8986301369863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125.8986301369863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125.8986301369863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125.8986301369863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125.8986301369863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125.8986301369863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125.8986301369863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125.8986301369863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125.8986301369863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125.8986301369863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125.8986301369863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125.8986301369863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125.8986301369863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125.8986301369863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125.8986301369863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125.8986301369863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125.8986301369863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125.8986301369863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125.8986301369863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125.8986301369863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125.8986301369863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125.8986301369863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125.8986301369863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125.8986301369863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125.8986301369863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125.8986301369863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125.8986301369863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125.8986301369863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125.8986301369863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125.8986301369863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125.8986301369863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125.8986301369863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125.8986301369863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125.8986301369863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125.8986301369863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125.8986301369863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125.8986301369863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125.8986301369863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125.8986301369863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125.8986301369863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125.8986301369863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125.8986301369863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125.8986301369863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125.8986301369863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125.8986301369863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125.8986301369863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125.8986301369863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125.8986301369863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125.8986301369863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125.8986301369863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125.8986301369863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125.8986301369863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125.8986301369863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125.8986301369863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125.8986301369863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125.8986301369863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125.8986301369863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125.8986301369863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125.8986301369863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125.8986301369863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125.8986301369863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125.8986301369863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125.8986301369863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125.8986301369863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125.8986301369863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125.8986301369863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125.8986301369863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125.8986301369863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125.8986301369863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125.8986301369863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125.8986301369863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125.8986301369863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125.8986301369863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125.8986301369863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125.8986301369863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125.8986301369863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125.8986301369863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125.8986301369863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125.8986301369863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125.8986301369863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125.8986301369863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125.8986301369863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125.8986301369863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125.8986301369863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125.8986301369863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125.8986301369863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125.8986301369863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125.8986301369863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125.8986301369863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125.8986301369863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125.8986301369863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125.8986301369863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125.8986301369863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125.8986301369863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125.8986301369863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125.8986301369863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125.8986301369863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125.8986301369863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125.8986301369863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125.8986301369863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125.8986301369863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125.8986301369863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125.8986301369863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125.8986301369863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125.8986301369863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125.8986301369863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125.8986301369863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125.8986301369863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125.8986301369863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125.8986301369863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125.8986301369863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125.8986301369863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125.8986301369863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125.8986301369863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125.8986301369863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125.8986301369863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125.8986301369863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125.8986301369863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125.8986301369863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125.8986301369863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125.8986301369863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125.8986301369863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125.8986301369863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125.8986301369863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125.8986301369863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125.8986301369863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125.8986301369863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125.8986301369863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125.8986301369863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125.8986301369863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125.8986301369863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125.8986301369863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125.8986301369863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125.8986301369863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125.8986301369863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125.8986301369863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125.8986301369863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125.8986301369863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125.8986301369863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125.8986301369863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125.8986301369863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125.8986301369863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125.8986301369863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125.8986301369863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125.8986301369863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125.8986301369863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125.8986301369863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125.8986301369863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125.8986301369863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125.8986301369863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125.8986301369863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125.8986301369863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125.8986301369863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125.8986301369863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125.8986301369863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125.8986301369863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125.8986301369863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125.8986301369863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125.8986301369863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125.8986301369863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125.8986301369863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125.8986301369863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125.8986301369863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125.8986301369863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125.8986301369863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125.8986301369863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125.8986301369863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125.8986301369863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125.8986301369863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125.8986301369863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125.8986301369863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125.8986301369863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125.8986301369863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125.8986301369863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125.8986301369863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125.8986301369863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125.8986301369863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125.8986301369863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125.8986301369863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125.8986301369863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125.8986301369863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125.8986301369863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125.8986301369863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125.8986301369863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125.8986301369863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125.8986301369863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125.8986301369863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125.8986301369863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125.8986301369863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125.8986301369863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125.8986301369863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125.8986301369863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125.8986301369863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125.8986301369863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125.8986301369863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125.8986301369863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125.8986301369863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125.8986301369863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125.8986301369863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125.8986301369863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125.8986301369863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125.8986301369863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125.8986301369863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125.8986301369863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125.8986301369863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125.8986301369863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125.8986301369863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125.8986301369863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125.8986301369863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125.8986301369863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125.8986301369863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125.8986301369863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125.8986301369863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125.8986301369863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125.8986301369863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125.8986301369863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125.8986301369863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125.8986301369863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125.8986301369863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125.8986301369863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125.8986301369863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125.8986301369863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125.8986301369863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125.8986301369863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125.8986301369863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125.8986301369863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125.8986301369863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125.8986301369863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125.8986301369863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125.8986301369863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125.8986301369863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125.8986301369863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125.8986301369863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125.8986301369863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125.8986301369863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125.8986301369863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125.8986301369863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125.8986301369863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125.8986301369863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125.8986301369863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125.8986301369863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125.8986301369863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125.8986301369863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125.8986301369863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125.8986301369863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125.8986301369863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125.8986301369863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125.8986301369863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125.8986301369863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125.8986301369863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125.8986301369863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125.8986301369863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125.8986301369863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125.8986301369863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125.8986301369863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125.8986301369863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125.8986301369863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125.8986301369863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125.8986301369863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125.8986301369863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125.8986301369863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125.8986301369863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125.8986301369863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125.8986301369863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125.8986301369863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125.8986301369863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125.8986301369863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125.8986301369863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125.8986301369863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125.8986301369863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125.8986301369863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125.8986301369863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125.8986301369863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125.8986301369863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125.8986301369863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125.8986301369863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125.8986301369863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125.8986301369863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125.8986301369863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125.8986301369863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125.8986301369863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125.8986301369863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125.8986301369863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125.8986301369863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125.8986301369863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125.8986301369863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125.8986301369863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125.8986301369863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125.8986301369863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125.8986301369863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125.8986301369863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125.8986301369863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125.8986301369863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125.8986301369863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125.8986301369863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125.8986301369863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125.8986301369863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125.8986301369863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125.8986301369863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125.8986301369863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125.8986301369863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125.8986301369863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125.8986301369863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125.8986301369863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125.8986301369863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125.8986301369863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125.8986301369863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125.8986301369863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125.8986301369863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125.8986301369863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125.8986301369863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125.8986301369863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125.8986301369863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125.8986301369863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125.8986301369863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125.8986301369863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125.8986301369863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125.8986301369863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125.8986301369863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125.8986301369863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125.8986301369863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125.8986301369863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125.8986301369863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125.8986301369863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125.8986301369863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125.8986301369863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125.8986301369863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125.8986301369863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125.8986301369863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125.8986301369863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125.8986301369863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125.8986301369863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125.8986301369863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125.8986301369863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125.8986301369863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125.8986301369863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125.8986301369863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125.8986301369863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125.8986301369863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125.8986301369863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125.8986301369863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125.8986301369863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125.8986301369863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125.8986301369863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125.8986301369863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125.8986301369863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125.8986301369863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125.8986301369863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125.8986301369863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125.8986301369863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125.8986301369863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125.8986301369863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125.8986301369863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125.8986301369863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125.8986301369863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125.8986301369863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125.8986301369863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125.8986301369863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125.8986301369863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125.8986301369863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125.8986301369863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125.8986301369863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125.8986301369863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125.8986301369863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125.8986301369863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125.8986301369863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125.8986301369863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125.8986301369863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125.8986301369863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125.8986301369863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125.8986301369863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125.8986301369863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125.8986301369863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125.8986301369863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125.8986301369863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125.8986301369863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125.8986301369863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125.8986301369863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125.8986301369863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125.8986301369863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125.8986301369863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125.8986301369863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125.8986301369863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125.8986301369863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125.8986301369863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125.8986301369863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125.8986301369863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125.8986301369863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125.8986301369863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125.8986301369863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125.8986301369863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125.8986301369863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125.8986301369863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125.8986301369863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125.8986301369863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125.8986301369863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125.8986301369863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125.8986301369863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125.8986301369863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125.8986301369863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125.8986301369863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125.8986301369863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125.8986301369863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125.8986301369863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125.8986301369863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125.8986301369863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125.8986301369863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125.8986301369863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125.8986301369863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125.8986301369863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125.8986301369863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125.8986301369863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125.8986301369863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125.8986301369863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125.8986301369863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125.8986301369863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125.8986301369863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125.8986301369863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125.8986301369863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125.8986301369863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125.8986301369863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125.8986301369863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125.8986301369863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125.8986301369863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125.8986301369863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125.8986301369863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125.8986301369863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125.8986301369863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125.8986301369863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125.8986301369863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125.8986301369863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125.8986301369863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125.8986301369863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125.8986301369863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125.8986301369863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125.8986301369863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125.8986301369863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125.8986301369863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125.8986301369863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125.8986301369863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125.8986301369863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125.8986301369863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125.8986301369863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125.8986301369863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125.8986301369863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125.8986301369863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125.8986301369863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125.8986301369863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125.8986301369863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125.8986301369863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125.8986301369863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125.8986301369863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125.8986301369863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125.8986301369863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125.8986301369863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125.8986301369863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125.8986301369863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125.8986301369863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125.8986301369863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125.8986301369863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125.8986301369863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125.8986301369863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125.8986301369863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125.8986301369863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125.8986301369863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125.8986301369863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125.8986301369863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125.8986301369863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125.8986301369863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125.8986301369863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125.8986301369863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125.8986301369863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125.8986301369863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125.8986301369863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125.8986301369863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125.8986301369863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125.8986301369863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125.8986301369863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125.8986301369863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125.8986301369863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125.8986301369863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125.8986301369863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125.8986301369863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125.8986301369863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125.8986301369863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125.8986301369863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125.8986301369863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125.8986301369863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125.8986301369863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125.8986301369863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125.8986301369863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125.8986301369863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125.8986301369863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125.8986301369863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125.8986301369863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125.8986301369863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125.8986301369863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125.8986301369863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125.8986301369863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125.8986301369863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125.8986301369863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125.8986301369863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125.8986301369863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125.8986301369863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125.8986301369863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125.8986301369863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125.8986301369863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125.8986301369863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125.8986301369863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125.8986301369863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125.8986301369863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125.8986301369863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125.8986301369863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125.8986301369863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125.8986301369863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125.8986301369863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125.8986301369863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125.8986301369863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125.8986301369863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125.8986301369863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125.8986301369863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125.8986301369863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125.8986301369863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125.8986301369863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125.8986301369863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125.8986301369863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125.8986301369863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125.8986301369863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125.8986301369863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125.8986301369863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125.8986301369863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125.8986301369863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125.8986301369863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125.8986301369863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125.8986301369863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125.8986301369863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125.8986301369863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125.8986301369863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125.8986301369863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125.8986301369863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125.8986301369863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125.8986301369863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125.8986301369863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125.8986301369863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125.8986301369863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125.8986301369863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125.8986301369863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125.8986301369863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125.8986301369863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125.8986301369863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125.8986301369863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125.8986301369863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125.8986301369863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125.8986301369863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125.8986301369863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125.8986301369863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125.8986301369863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125.8986301369863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125.8986301369863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125.8986301369863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125.8986301369863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125.8986301369863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125.8986301369863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125.8986301369863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125.8986301369863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125.8986301369863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125.8986301369863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125.8986301369863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125.8986301369863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125.8986301369863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125.8986301369863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125.8986301369863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125.8986301369863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125.8986301369863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125.8986301369863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125.8986301369863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125.8986301369863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125.8986301369863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125.8986301369863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125.8986301369863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125.8986301369863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125.8986301369863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125.8986301369863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125.8986301369863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125.8986301369863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125.8986301369863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125.8986301369863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125.8986301369863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125.8986301369863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125.8986301369863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125.8986301369863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125.8986301369863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125.8986301369863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125.8986301369863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125.8986301369863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125.8986301369863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125.8986301369863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125.8986301369863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125.8986301369863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125.8986301369863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125.8986301369863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125.8986301369863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125.8986301369863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125.8986301369863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125.8986301369863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125.8986301369863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125.8986301369863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125.8986301369863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125.8986301369863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125.8986301369863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125.8986301369863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125.8986301369863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125.8986301369863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125.8986301369863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125.8986301369863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125.8986301369863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125.8986301369863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125.8986301369863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125.8986301369863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125.8986301369863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125.8986301369863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125.8986301369863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125.8986301369863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125.8986301369863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125.8986301369863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125.8986301369863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125.8986301369863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125.8986301369863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125.8986301369863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125.8986301369863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125.8986301369863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125.8986301369863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125.8986301369863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125.8986301369863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125.8986301369863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125.8986301369863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125.8986301369863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125.8986301369863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125.8986301369863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125.8986301369863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125.8986301369863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125.8986301369863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125.8986301369863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125.8986301369863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125.8986301369863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125.8986301369863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125.8986301369863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125.8986301369863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125.8986301369863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125.8986301369863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125.8986301369863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125.8986301369863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125.8986301369863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125.8986301369863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125.8986301369863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125.8986301369863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125.8986301369863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125.8986301369863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125.8986301369863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125.8986301369863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125.8986301369863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125.8986301369863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125.8986301369863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125.8986301369863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125.8986301369863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125.8986301369863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125.8986301369863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125.8986301369863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125.8986301369863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125.8986301369863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125.8986301369863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125.8986301369863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125.8986301369863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125.8986301369863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125.8986301369863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125.8986301369863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125.8986301369863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125.8986301369863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125.8986301369863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125.8986301369863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125.8986301369863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125.8986301369863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125.8986301369863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125.8986301369863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125.8986301369863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125.8986301369863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125.8986301369863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125.8986301369863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125.8986301369863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125.8986301369863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125.8986301369863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125.8986301369863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125.8986301369863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125.8986301369863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125.8986301369863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125.8986301369863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125.8986301369863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125.8986301369863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125.8986301369863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125.8986301369863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125.8986301369863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125.8986301369863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125.8986301369863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125.8986301369863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125.8986301369863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125.8986301369863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125.8986301369863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125.8986301369863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125.8986301369863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125.8986301369863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125.8986301369863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125.8986301369863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125.8986301369863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125.8986301369863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125.8986301369863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125.8986301369863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125.8986301369863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125.8986301369863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125.8986301369863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125.8986301369863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125.8986301369863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125.8986301369863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125.8986301369863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125.8986301369863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125.8986301369863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125.8986301369863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125.8986301369863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125.8986301369863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125.8986301369863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125.8986301369863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125.8986301369863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125.8986301369863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125.8986301369863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125.8986301369863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125.8986301369863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125.8986301369863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125.8986301369863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125.8986301369863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125.8986301369863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125.8986301369863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125.8986301369863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125.8986301369863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125.8986301369863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125.8986301369863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125.8986301369863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125.8986301369863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125.8986301369863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125.8986301369863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125.8986301369863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125.8986301369863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125.8986301369863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125.8986301369863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125.8986301369863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125.8986301369863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125.8986301369863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125.8986301369863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125.8986301369863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125.8986301369863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125.8986301369863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125.8986301369863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125.8986301369863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125.8986301369863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125.8986301369863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125.8986301369863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125.8986301369863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125.8986301369863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125.8986301369863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125.8986301369863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125.8986301369863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125.8986301369863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125.8986301369863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125.8986301369863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125.8986301369863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125.8986301369863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125.8986301369863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125.8986301369863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125.8986301369863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125.8986301369863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125.8986301369863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125.8986301369863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125.8986301369863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125.8986301369863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125.8986301369863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125.8986301369863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125.8986301369863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125.8986301369863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125.8986301369863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125.8986301369863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125.8986301369863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125.8986301369863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125.8986301369863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125.8986301369863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125.8986301369863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125.8986301369863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125.8986301369863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125.8986301369863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125.8986301369863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125.8986301369863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125.8986301369863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125.8986301369863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125.8986301369863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125.8986301369863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125.8986301369863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125.8986301369863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125.8986301369863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125.8986301369863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125.8986301369863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125.8986301369863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125.8986301369863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125.8986301369863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125.8986301369863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125.8986301369863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125.8986301369863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125.8986301369863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125.8986301369863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125.8986301369863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125.8986301369863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125.8986301369863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125.8986301369863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125.8986301369863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125.8986301369863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125.8986301369863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125.8986301369863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125.8986301369863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125.8986301369863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125.8986301369863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125.8986301369863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125.8986301369863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125.8986301369863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125.8986301369863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125.8986301369863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125.8986301369863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125.8986301369863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125.8986301369863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125.8986301369863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125.8986301369863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125.8986301369863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125.8986301369863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125.8986301369863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125.8986301369863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125.8986301369863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125.8986301369863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125.8986301369863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125.8986301369863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125.8986301369863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125.8986301369863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125.8986301369863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125.8986301369863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125.8986301369863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125.8986301369863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125.8986301369863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125.8986301369863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125.8986301369863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125.8986301369863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125.8986301369863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125.8986301369863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125.8986301369863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125.8986301369863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125.8986301369863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125.8986301369863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125.8986301369863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125.8986301369863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125.8986301369863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125.8986301369863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125.8986301369863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125.8986301369863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125.8986301369863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125.8986301369863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125.8986301369863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125.8986301369863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125.8986301369863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125.8986301369863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125.8986301369863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125.8986301369863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125.8986301369863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125.8986301369863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125.8986301369863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125.8986301369863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125.8986301369863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125.8986301369863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125.8986301369863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125.8986301369863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125.8986301369863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125.8986301369863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125.8986301369863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125.8986301369863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125.8986301369863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125.8986301369863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125.8986301369863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125.8986301369863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125.8986301369863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125.8986301369863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125.8986301369863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125.8986301369863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125.8986301369863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125.8986301369863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125.8986301369863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125.8986301369863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125.8986301369863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125.8986301369863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125.8986301369863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125.8986301369863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125.8986301369863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125.8986301369863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125.8986301369863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125.8986301369863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125.8986301369863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125.8986301369863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125.8986301369863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125.8986301369863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125.8986301369863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125.8986301369863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125.8986301369863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125.8986301369863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125.8986301369863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125.8986301369863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125.8986301369863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125.8986301369863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125.8986301369863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125.8986301369863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125.8986301369863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125.8986301369863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125.8986301369863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125.8986301369863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125.8986301369863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125.8986301369863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125.8986301369863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125.8986301369863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125.8986301369863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125.8986301369863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125.8986301369863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125.8986301369863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125.8986301369863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125.8986301369863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125.8986301369863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125.8986301369863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125.8986301369863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125.8986301369863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125.8986301369863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125.8986301369863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125.8986301369863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125.8986301369863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125.8986301369863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125.8986301369863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125.8986301369863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125.8986301369863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125.8986301369863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125.8986301369863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125.8986301369863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125.8986301369863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125.8986301369863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125.8986301369863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125.8986301369863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125.8986301369863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125.8986301369863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125.8986301369863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125.8986301369863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125.8986301369863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125.8986301369863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125.8986301369863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125.8986301369863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125.8986301369863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125.8986301369863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125.8986301369863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125.8986301369863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125.8986301369863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125.8986301369863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125.8986301369863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125.8986301369863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125.8986301369863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125.8986301369863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125.8986301369863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125.8986301369863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125.8986301369863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125.8986301369863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125.8986301369863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125.8986301369863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125.8986301369863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125.8986301369863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125.8986301369863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125.8986301369863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125.8986301369863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125.8986301369863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125.8986301369863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125.8986301369863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125.8986301369863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125.8986301369863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125.8986301369863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125.8986301369863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125.8986301369863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125.8986301369863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125.8986301369863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125.8986301369863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125.8986301369863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125.8986301369863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125.8986301369863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125.8986301369863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125.8986301369863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125.8986301369863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125.8986301369863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125.8986301369863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125.8986301369863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125.8986301369863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125.8986301369863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125.8986301369863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125.8986301369863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125.8986301369863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125.8986301369863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125.8986301369863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125.8986301369863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125.8986301369863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125.8986301369863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125.8986301369863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125.8986301369863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125.8986301369863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125.8986301369863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125.8986301369863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125.8986301369863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125.8986301369863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125.8986301369863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125.8986301369863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125.8986301369863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125.8986301369863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125.8986301369863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125.8986301369863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125.8986301369863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125.8986301369863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125.8986301369863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125.8986301369863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125.8986301369863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125.8986301369863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125.8986301369863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125.8986301369863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125.8986301369863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125.8986301369863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125.8986301369863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125.8986301369863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125.8986301369863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125.8986301369863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125.8986301369863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125.8986301369863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125.8986301369863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125.8986301369863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125.8986301369863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125.8986301369863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125.8986301369863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125.8986301369863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125.8986301369863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125.8986301369863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125.8986301369863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125.8986301369863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125.8986301369863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125.8986301369863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125.8986301369863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125.8986301369863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125.8986301369863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125.8986301369863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125.8986301369863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125.8986301369863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125.8986301369863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125.8986301369863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125.8986301369863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125.8986301369863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125.8986301369863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125.8986301369863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125.8986301369863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125.8986301369863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125.8986301369863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125.8986301369863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125.8986301369863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125.8986301369863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125.8986301369863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125.8986301369863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125.8986301369863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125.8986301369863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125.8986301369863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125.8986301369863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125.8986301369863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125.8986301369863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125.8986301369863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125.8986301369863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125.8986301369863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125.8986301369863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125.8986301369863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125.8986301369863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125.8986301369863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125.8986301369863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125.8986301369863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125.8986301369863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125.8986301369863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125.8986301369863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125.8986301369863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125.8986301369863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125.8986301369863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125.8986301369863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125.8986301369863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125.8986301369863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125.8986301369863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125.8986301369863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125.8986301369863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125.8986301369863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125.8986301369863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125.8986301369863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125.8986301369863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125.8986301369863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125.8986301369863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125.8986301369863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125.8986301369863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125.8986301369863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125.8986301369863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125.8986301369863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125.8986301369863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125.8986301369863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125.8986301369863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125.8986301369863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125.8986301369863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125.8986301369863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125.8986301369863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125.8986301369863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125.8986301369863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125.8986301369863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125.8986301369863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125.8986301369863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125.8986301369863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125.8986301369863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125.8986301369863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125.8986301369863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125.8986301369863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125.8986301369863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125.8986301369863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125.8986301369863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125.8986301369863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125.8986301369863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125.8986301369863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125.8986301369863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125.8986301369863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125.8986301369863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125.8986301369863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125.8986301369863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125.8986301369863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125.8986301369863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125.8986301369863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125.8986301369863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125.8986301369863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125.8986301369863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125.8986301369863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125.8986301369863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125.8986301369863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125.8986301369863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125.8986301369863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125.8986301369863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125.8986301369863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125.8986301369863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125.8986301369863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125.8986301369863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125.8986301369863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125.8986301369863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125.8986301369863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125.8986301369863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125.8986301369863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125.8986301369863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125.8986301369863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125.8986301369863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125.8986301369863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125.8986301369863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125.8986301369863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125.8986301369863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125.8986301369863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125.8986301369863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125.8986301369863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125.8986301369863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125.8986301369863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125.8986301369863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125.8986301369863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125.8986301369863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125.8986301369863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125.8986301369863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125.8986301369863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125.8986301369863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125.8986301369863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125.8986301369863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125.8986301369863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125.8986301369863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125.8986301369863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125.8986301369863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125.8986301369863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125.8986301369863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125.8986301369863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125.8986301369863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125.8986301369863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125.8986301369863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125.8986301369863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125.8986301369863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125.8986301369863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125.8986301369863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125.8986301369863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125.8986301369863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125.8986301369863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125.8986301369863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125.8986301369863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125.8986301369863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125.8986301369863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125.8986301369863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125.8986301369863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125.8986301369863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125.8986301369863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125.8986301369863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125.8986301369863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125.8986301369863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125.8986301369863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125.8986301369863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125.8986301369863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125.8986301369863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125.8986301369863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125.8986301369863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125.8986301369863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125.8986301369863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125.8986301369863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125.8986301369863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125.8986301369863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125.8986301369863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125.8986301369863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125.8986301369863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125.8986301369863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125.8986301369863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125.8986301369863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125.8986301369863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125.8986301369863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125.8986301369863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125.8986301369863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125.8986301369863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125.8986301369863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125.8986301369863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125.8986301369863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125.8986301369863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125.8986301369863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125.8986301369863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125.8986301369863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125.8986301369863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125.8986301369863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125.8986301369863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125.8986301369863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125.8986301369863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125.8986301369863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125.8986301369863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125.8986301369863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125.8986301369863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125.8986301369863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125.8986301369863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125.8986301369863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125.8986301369863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125.8986301369863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125.8986301369863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125.8986301369863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125.8986301369863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125.8986301369863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125.8986301369863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125.8986301369863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125.8986301369863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125.8986301369863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125.8986301369863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125.8986301369863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125.8986301369863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125.8986301369863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125.8986301369863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125.8986301369863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125.8986301369863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125.8986301369863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125.8986301369863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125.8986301369863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125.8986301369863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125.8986301369863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125.8986301369863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125.8986301369863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125.8986301369863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125.8986301369863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125.8986301369863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125.8986301369863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125.8986301369863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125.8986301369863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125.8986301369863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125.8986301369863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125.8986301369863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125.8986301369863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125.8986301369863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125.8986301369863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125.8986301369863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125.8986301369863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125.8986301369863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125.8986301369863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125.8986301369863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125.8986301369863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125.8986301369863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125.8986301369863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125.8986301369863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125.8986301369863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125.8986301369863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125.8986301369863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125.8986301369863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125.8986301369863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125.8986301369863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125.8986301369863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125.8986301369863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125.8986301369863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125.8986301369863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125.8986301369863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125.8986301369863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125.8986301369863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125.8986301369863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125.8986301369863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125.8986301369863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125.8986301369863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125.8986301369863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125.8986301369863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125.8986301369863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125.8986301369863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125.8986301369863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125.8986301369863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125.8986301369863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125.8986301369863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125.8986301369863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125.8986301369863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125.8986301369863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125.8986301369863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125.8986301369863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125.8986301369863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125.8986301369863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125.8986301369863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125.8986301369863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125.8986301369863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125.8986301369863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125.8986301369863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125.8986301369863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125.8986301369863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125.8986301369863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125.8986301369863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125.8986301369863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125.8986301369863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125.8986301369863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125.8986301369863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125.8986301369863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125.8986301369863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125.8986301369863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125.8986301369863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125.8986301369863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125.8986301369863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125.8986301369863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125.8986301369863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125.8986301369863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125.8986301369863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125.8986301369863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125.8986301369863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125.8986301369863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125.8986301369863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125.8986301369863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125.8986301369863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125.8986301369863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125.8986301369863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125.8986301369863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125.8986301369863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125.8986301369863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125.8986301369863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125.8986301369863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125.8986301369863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125.8986301369863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125.8986301369863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125.8986301369863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125.8986301369863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125.8986301369863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125.8986301369863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125.8986301369863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125.8986301369863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125.8986301369863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125.8986301369863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125.8986301369863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125.8986301369863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125.8986301369863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125.8986301369863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125.8986301369863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125.8986301369863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125.8986301369863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125.8986301369863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125.8986301369863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125.8986301369863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125.8986301369863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125.8986301369863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125.8986301369863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125.8986301369863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125.8986301369863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125.8986301369863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125.8986301369863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125.8986301369863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125.8986301369863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125.8986301369863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125.8986301369863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125.8986301369863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125.8986301369863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125.8986301369863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125.8986301369863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125.8986301369863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125.8986301369863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125.8986301369863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125.8986301369863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125.8986301369863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125.8986301369863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125.8986301369863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125.8986301369863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125.8986301369863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125.8986301369863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125.8986301369863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125.8986301369863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125.8986301369863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125.8986301369863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125.8986301369863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125.8986301369863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125.8986301369863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125.8986301369863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125.8986301369863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125.8986301369863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125.8986301369863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125.8986301369863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125.8986301369863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125.8986301369863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125.8986301369863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125.8986301369863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125.8986301369863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125.8986301369863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125.8986301369863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125.8986301369863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125.8986301369863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125.8986301369863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125.8986301369863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125.8986301369863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125.8986301369863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125.8986301369863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125.8986301369863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125.8986301369863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125.8986301369863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125.8986301369863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125.8986301369863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125.8986301369863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125.8986301369863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125.8986301369863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125.8986301369863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125.8986301369863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125.8986301369863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125.8986301369863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125.8986301369863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125.8986301369863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125.8986301369863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125.8986301369863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125.8986301369863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125.8986301369863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125.8986301369863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125.8986301369863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125.8986301369863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125.8986301369863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125.8986301369863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125.8986301369863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125.8986301369863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125.8986301369863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125.8986301369863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125.8986301369863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125.8986301369863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125.8986301369863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125.8986301369863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125.8986301369863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125.8986301369863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125.8986301369863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125.8986301369863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125.8986301369863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125.8986301369863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125.8986301369863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125.8986301369863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125.8986301369863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125.8986301369863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125.8986301369863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125.8986301369863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125.8986301369863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125.8986301369863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125.8986301369863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125.8986301369863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125.8986301369863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125.8986301369863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125.8986301369863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125.8986301369863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125.8986301369863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125.8986301369863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125.8986301369863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125.8986301369863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125.8986301369863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125.8986301369863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125.8986301369863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125.8986301369863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125.8986301369863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125.8986301369863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125.8986301369863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125.8986301369863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125.8986301369863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125.8986301369863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125.8986301369863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125.8986301369863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125.8986301369863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125.8986301369863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125.8986301369863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125.8986301369863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125.8986301369863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125.8986301369863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125.8986301369863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125.8986301369863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125.8986301369863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125.8986301369863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125.8986301369863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125.8986301369863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125.8986301369863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125.8986301369863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125.8986301369863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125.8986301369863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125.8986301369863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125.8986301369863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125.8986301369863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125.8986301369863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125.8986301369863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125.8986301369863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125.8986301369863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125.8986301369863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125.8986301369863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125.8986301369863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125.8986301369863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125.8986301369863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125.8986301369863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125.8986301369863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125.8986301369863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125.8986301369863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125.8986301369863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125.8986301369863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125.8986301369863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125.8986301369863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125.8986301369863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125.8986301369863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125.8986301369863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125.8986301369863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125.8986301369863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125.8986301369863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125.8986301369863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125.8986301369863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125.8986301369863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125.8986301369863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125.8986301369863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125.8986301369863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125.8986301369863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125.8986301369863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125.8986301369863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125.8986301369863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125.8986301369863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125.8986301369863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125.8986301369863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125.8986301369863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125.8986301369863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125.8986301369863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125.8986301369863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125.8986301369863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125.8986301369863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125.8986301369863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125.8986301369863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125.8986301369863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125.8986301369863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125.8986301369863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125.8986301369863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125.8986301369863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125.8986301369863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125.8986301369863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125.8986301369863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125.8986301369863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125.8986301369863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125.8986301369863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125.8986301369863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125.8986301369863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125.8986301369863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125.8986301369863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125.8986301369863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125.8986301369863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125.8986301369863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125.8986301369863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125.8986301369863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125.8986301369863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125.8986301369863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125.8986301369863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125.8986301369863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125.8986301369863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125.8986301369863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125.8986301369863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125.8986301369863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125.8986301369863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125.8986301369863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125.8986301369863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125.8986301369863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125.8986301369863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125.8986301369863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125.8986301369863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125.8986301369863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125.8986301369863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125.8986301369863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125.8986301369863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125.8986301369863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125.8986301369863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125.8986301369863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125.8986301369863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125.8986301369863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125.8986301369863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125.8986301369863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125.8986301369863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125.8986301369863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125.8986301369863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125.8986301369863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125.8986301369863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125.8986301369863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125.8986301369863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125.8986301369863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125.8986301369863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125.8986301369863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125.8986301369863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125.8986301369863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125.8986301369863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125.8986301369863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125.8986301369863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125.8986301369863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125.8986301369863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125.8986301369863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125.8986301369863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125.8986301369863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125.8986301369863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125.8986301369863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125.8986301369863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125.8986301369863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125.8986301369863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125.8986301369863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125.8986301369863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125.8986301369863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125.8986301369863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125.8986301369863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125.8986301369863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125.8986301369863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125.8986301369863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125.8986301369863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125.8986301369863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125.8986301369863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125.8986301369863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125.8986301369863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125.8986301369863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125.8986301369863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125.8986301369863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125.8986301369863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125.8986301369863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125.8986301369863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125.8986301369863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125.8986301369863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125.8986301369863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125.8986301369863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125.8986301369863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125.8986301369863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125.8986301369863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125.8986301369863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125.8986301369863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125.8986301369863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125.8986301369863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125.8986301369863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125.8986301369863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125.8986301369863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125.8986301369863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125.8986301369863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125.8986301369863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125.8986301369863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125.8986301369863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125.8986301369863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125.8986301369863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125.8986301369863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125.8986301369863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125.8986301369863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125.8986301369863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125.8986301369863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125.8986301369863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125.8986301369863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125.8986301369863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125.8986301369863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125.8986301369863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125.8986301369863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125.8986301369863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125.8986301369863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125.8986301369863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125.8986301369863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125.8986301369863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125.8986301369863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125.8986301369863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125.8986301369863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125.8986301369863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125.8986301369863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125.8986301369863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125.8986301369863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125.8986301369863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125.8986301369863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125.8986301369863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125.8986301369863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125.8986301369863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125.8986301369863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125.8986301369863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125.8986301369863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125.8986301369863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125.8986301369863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125.8986301369863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125.8986301369863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125.8986301369863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125.8986301369863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125.8986301369863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125.8986301369863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125.8986301369863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125.8986301369863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125.8986301369863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125.8986301369863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125.8986301369863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125.8986301369863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125.8986301369863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125.8986301369863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125.8986301369863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125.8986301369863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125.8986301369863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125.8986301369863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125.8986301369863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125.8986301369863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125.8986301369863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125.8986301369863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125.8986301369863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125.8986301369863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125.8986301369863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125.8986301369863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125.8986301369863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125.8986301369863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125.8986301369863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125.8986301369863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125.8986301369863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125.8986301369863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125.8986301369863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125.8986301369863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125.8986301369863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125.8986301369863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125.8986301369863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125.8986301369863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125.8986301369863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125.8986301369863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125.8986301369863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125.8986301369863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125.8986301369863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125.8986301369863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125.8986301369863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125.8986301369863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125.8986301369863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125.8986301369863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125.8986301369863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125.8986301369863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125.8986301369863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125.8986301369863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125.8986301369863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125.8986301369863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125.8986301369863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125.8986301369863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125.8986301369863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125.8986301369863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125.8986301369863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125.8986301369863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125.8986301369863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125.8986301369863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125.8986301369863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125.8986301369863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125.8986301369863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125.8986301369863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125.8986301369863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125.8986301369863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125.8986301369863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125.8986301369863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125.8986301369863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125.8986301369863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125.8986301369863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125.8986301369863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125.8986301369863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125.8986301369863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125.8986301369863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125.8986301369863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125.8986301369863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125.8986301369863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125.8986301369863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125.8986301369863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125.8986301369863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125.8986301369863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125.8986301369863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125.8986301369863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125.8986301369863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125.8986301369863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125.8986301369863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125.8986301369863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125.8986301369863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125.8986301369863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125.8986301369863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125.8986301369863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125.8986301369863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125.8986301369863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125.8986301369863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125.8986301369863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125.8986301369863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125.8986301369863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125.8986301369863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125.8986301369863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125.8986301369863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125.8986301369863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125.8986301369863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125.8986301369863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125.8986301369863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125.8986301369863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125.8986301369863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125.8986301369863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125.8986301369863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125.8986301369863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125.8986301369863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125.8986301369863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125.8986301369863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125.8986301369863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125.8986301369863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125.8986301369863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125.8986301369863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125.8986301369863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125.8986301369863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125.8986301369863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125.8986301369863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125.8986301369863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125.8986301369863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125.8986301369863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125.8986301369863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125.8986301369863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125.8986301369863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125.8986301369863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125.8986301369863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125.8986301369863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125.8986301369863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125.8986301369863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125.8986301369863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125.8986301369863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125.8986301369863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125.8986301369863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125.8986301369863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125.8986301369863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125.8986301369863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125.8986301369863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125.8986301369863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125.8986301369863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125.8986301369863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125.8986301369863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125.8986301369863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125.8986301369863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125.8986301369863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125.8986301369863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125.8986301369863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125.8986301369863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125.8986301369863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125.8986301369863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125.8986301369863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125.8986301369863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125.8986301369863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125.8986301369863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125.8986301369863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125.8986301369863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125.8986301369863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125.8986301369863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125.8986301369863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125.8986301369863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125.8986301369863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125.8986301369863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125.8986301369863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125.8986301369863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125.8986301369863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125.8986301369863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125.8986301369863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125.8986301369863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125.8986301369863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125.8986301369863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125.8986301369863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125.8986301369863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125.8986301369863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125.8986301369863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125.8986301369863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125.8986301369863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125.8986301369863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125.8986301369863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125.8986301369863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125.8986301369863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125.8986301369863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125.8986301369863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125.8986301369863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125.8986301369863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125.8986301369863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125.8986301369863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125.8986301369863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125.8986301369863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125.8986301369863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125.8986301369863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125.8986301369863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125.8986301369863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125.8986301369863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125.8986301369863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125.8986301369863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125.8986301369863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125.8986301369863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125.8986301369863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125.8986301369863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125.8986301369863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125.8986301369863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125.8986301369863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125.8986301369863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125.8986301369863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125.8986301369863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125.8986301369863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125.8986301369863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125.8986301369863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125.8986301369863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125.8986301369863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125.8986301369863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125.8986301369863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125.8986301369863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125.8986301369863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125.8986301369863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125.8986301369863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125.8986301369863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125.8986301369863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125.8986301369863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125.8986301369863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125.8986301369863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125.8986301369863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125.8986301369863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125.8986301369863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125.8986301369863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125.8986301369863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125.8986301369863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125.8986301369863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125.8986301369863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125.8986301369863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125.8986301369863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125.8986301369863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125.8986301369863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125.8986301369863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125.8986301369863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125.8986301369863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125.8986301369863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125.8986301369863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125.8986301369863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125.8986301369863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125.8986301369863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125.8986301369863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125.8986301369863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125.8986301369863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125.8986301369863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125.8986301369863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125.8986301369863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125.8986301369863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125.8986301369863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125.8986301369863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125.8986301369863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125.8986301369863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125.8986301369863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125.8986301369863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125.8986301369863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125.8986301369863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125.8986301369863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125.8986301369863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125.8986301369863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125.8986301369863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125.8986301369863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125.8986301369863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125.8986301369863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125.8986301369863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125.8986301369863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125.8986301369863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125.8986301369863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125.8986301369863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125.8986301369863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125.8986301369863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125.8986301369863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125.8986301369863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125.8986301369863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125.8986301369863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125.8986301369863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125.8986301369863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125.8986301369863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125.8986301369863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125.8986301369863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125.8986301369863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125.8986301369863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125.8986301369863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125.8986301369863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125.8986301369863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125.8986301369863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125.8986301369863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125.8986301369863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125.8986301369863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125.8986301369863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125.8986301369863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125.8986301369863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125.8986301369863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125.8986301369863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125.8986301369863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125.8986301369863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125.8986301369863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125.8986301369863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125.8986301369863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125.8986301369863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125.8986301369863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125.8986301369863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125.8986301369863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125.8986301369863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125.8986301369863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125.8986301369863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125.8986301369863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125.8986301369863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125.8986301369863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125.8986301369863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125.8986301369863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125.8986301369863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125.8986301369863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125.8986301369863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125.8986301369863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125.8986301369863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125.8986301369863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125.8986301369863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125.8986301369863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125.8986301369863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125.8986301369863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125.8986301369863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125.8986301369863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125.8986301369863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125.8986301369863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125.8986301369863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125.8986301369863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125.8986301369863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125.8986301369863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125.8986301369863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125.8986301369863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125.8986301369863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125.8986301369863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125.8986301369863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125.8986301369863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125.8986301369863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125.8986301369863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125.8986301369863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125.8986301369863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125.8986301369863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125.8986301369863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125.8986301369863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125.8986301369863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125.8986301369863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125.8986301369863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125.8986301369863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125.8986301369863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125.8986301369863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125.8986301369863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125.8986301369863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125.8986301369863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125.8986301369863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125.8986301369863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125.8986301369863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125.8986301369863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125.8986301369863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125.8986301369863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125.8986301369863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125.8986301369863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125.8986301369863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125.8986301369863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125.8986301369863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125.8986301369863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125.8986301369863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125.8986301369863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125.8986301369863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125.8986301369863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125.8986301369863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125.8986301369863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125.8986301369863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125.8986301369863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125.8986301369863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125.8986301369863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125.8986301369863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125.8986301369863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125.8986301369863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125.8986301369863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125.8986301369863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125.8986301369863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125.8986301369863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125.8986301369863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125.8986301369863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125.8986301369863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125.8986301369863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125.8986301369863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125.8986301369863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125.8986301369863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125.8986301369863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125.8986301369863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125.8986301369863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125.8986301369863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125.8986301369863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125.8986301369863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125.8986301369863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125.8986301369863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125.8986301369863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125.8986301369863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125.8986301369863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125.8986301369863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125.8986301369863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125.8986301369863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125.8986301369863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125.8986301369863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125.8986301369863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125.8986301369863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125.8986301369863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125.8986301369863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125.8986301369863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125.8986301369863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125.8986301369863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125.8986301369863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125.8986301369863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125.8986301369863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125.8986301369863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125.8986301369863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125.8986301369863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125.8986301369863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125.8986301369863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125.8986301369863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125.8986301369863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125.8986301369863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125.8986301369863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125.8986301369863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125.8986301369863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125.8986301369863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125.8986301369863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125.8986301369863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125.8986301369863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125.8986301369863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125.8986301369863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125.8986301369863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125.8986301369863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125.8986301369863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125.8986301369863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125.8986301369863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125.8986301369863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125.8986301369863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125.8986301369863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125.8986301369863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125.8986301369863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125.8986301369863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125.8986301369863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125.8986301369863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125.8986301369863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125.8986301369863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125.8986301369863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125.8986301369863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125.8986301369863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125.8986301369863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125.8986301369863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125.8986301369863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125.8986301369863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125.8986301369863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125.8986301369863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125.8986301369863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125.8986301369863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125.8986301369863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125.8986301369863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125.8986301369863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125.8986301369863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125.8986301369863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125.8986301369863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125.8986301369863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125.8986301369863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125.8986301369863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125.8986301369863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125.8986301369863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125.8986301369863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125.8986301369863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125.8986301369863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125.8986301369863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125.8986301369863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125.8986301369863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125.8986301369863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125.8986301369863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125.8986301369863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125.8986301369863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125.8986301369863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125.8986301369863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125.8986301369863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125.8986301369863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125.8986301369863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125.8986301369863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125.8986301369863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125.8986301369863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125.8986301369863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125.8986301369863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125.8986301369863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125.8986301369863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125.8986301369863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125.8986301369863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125.8986301369863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125.8986301369863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125.8986301369863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125.8986301369863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125.8986301369863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125.8986301369863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125.8986301369863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125.8986301369863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125.8986301369863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125.8986301369863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125.8986301369863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125.8986301369863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125.8986301369863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125.8986301369863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125.8986301369863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125.8986301369863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125.8986301369863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125.8986301369863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125.8986301369863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125.8986301369863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125.8986301369863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125.8986301369863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125.8986301369863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125.8986301369863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125.8986301369863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125.8986301369863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125.8986301369863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125.8986301369863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125.8986301369863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125.8986301369863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125.8986301369863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125.8986301369863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125.8986301369863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125.8986301369863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125.8986301369863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125.8986301369863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125.8986301369863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125.8986301369863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125.8986301369863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125.8986301369863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125.8986301369863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125.8986301369863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125.8986301369863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125.8986301369863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125.8986301369863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125.8986301369863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125.8986301369863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125.8986301369863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125.8986301369863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125.8986301369863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125.8986301369863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125.8986301369863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125.8986301369863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125.8986301369863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125.8986301369863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125.8986301369863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125.8986301369863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125.8986301369863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125.8986301369863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125.8986301369863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125.8986301369863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125.8986301369863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125.8986301369863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125.8986301369863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125.8986301369863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125.8986301369863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125.8986301369863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125.8986301369863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125.8986301369863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125.8986301369863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125.8986301369863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125.8986301369863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125.8986301369863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125.8986301369863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125.8986301369863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125.8986301369863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125.8986301369863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125.8986301369863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125.8986301369863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125.8986301369863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125.8986301369863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125.8986301369863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125.8986301369863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125.8986301369863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125.8986301369863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125.8986301369863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125.8986301369863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125.8986301369863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125.8986301369863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125.8986301369863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125.8986301369863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125.8986301369863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125.8986301369863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125.8986301369863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125.8986301369863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125.8986301369863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125.8986301369863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125.8986301369863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125.8986301369863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125.8986301369863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125.8986301369863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125.8986301369863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125.8986301369863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125.8986301369863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125.8986301369863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125.8986301369863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125.8986301369863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125.8986301369863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125.8986301369863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125.8986301369863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125.8986301369863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125.8986301369863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125.8986301369863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125.8986301369863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125.8986301369863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125.8986301369863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125.8986301369863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125.8986301369863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125.8986301369863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125.8986301369863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125.8986301369863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125.8986301369863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125.8986301369863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125.8986301369863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125.8986301369863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125.8986301369863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125.8986301369863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125.8986301369863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125.8986301369863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125.8986301369863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125.8986301369863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125.8986301369863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125.8986301369863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125.8986301369863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125.8986301369863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125.8986301369863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125.8986301369863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125.8986301369863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125.8986301369863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125.8986301369863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125.8986301369863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125.8986301369863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125.8986301369863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125.8986301369863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125.8986301369863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125.8986301369863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125.8986301369863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125.8986301369863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125.8986301369863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125.8986301369863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125.8986301369863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125.8986301369863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125.8986301369863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125.8986301369863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125.8986301369863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125.8986301369863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125.8986301369863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125.8986301369863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125.8986301369863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125.8986301369863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125.8986301369863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125.8986301369863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125.8986301369863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125.8986301369863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125.8986301369863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125.8986301369863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125.8986301369863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125.8986301369863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125.8986301369863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125.8986301369863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125.8986301369863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125.8986301369863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125.8986301369863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125.8986301369863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125.8986301369863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125.8986301369863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125.8986301369863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125.8986301369863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125.8986301369863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125.8986301369863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125.8986301369863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125.8986301369863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125.8986301369863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125.8986301369863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125.8986301369863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125.8986301369863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125.8986301369863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125.8986301369863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125.8986301369863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125.8986301369863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125.8986301369863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125.8986301369863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125.8986301369863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125.8986301369863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125.8986301369863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125.8986301369863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125.8986301369863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125.8986301369863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125.8986301369863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125.8986301369863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125.8986301369863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125.8986301369863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125.8986301369863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125.8986301369863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125.8986301369863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125.8986301369863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125.8986301369863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125.8986301369863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125.8986301369863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125.8986301369863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125.8986301369863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125.8986301369863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125.8986301369863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125.8986301369863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125.8986301369863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125.8986301369863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125.8986301369863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125.8986301369863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125.8986301369863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125.8986301369863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125.8986301369863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125.8986301369863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125.8986301369863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125.8986301369863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125.8986301369863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125.8986301369863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125.8986301369863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125.8986301369863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125.8986301369863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125.8986301369863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125.8986301369863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125.8986301369863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125.8986301369863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125.8986301369863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125.8986301369863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125.8986301369863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125.8986301369863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125.8986301369863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125.8986301369863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125.8986301369863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125.8986301369863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125.8986301369863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125.8986301369863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125.8986301369863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125.8986301369863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125.8986301369863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125.8986301369863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125.8986301369863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125.8986301369863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125.8986301369863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125.8986301369863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125.8986301369863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125.8986301369863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125.8986301369863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125.8986301369863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125.8986301369863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125.8986301369863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125.8986301369863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125.8986301369863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125.8986301369863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125.8986301369863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125.8986301369863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125.8986301369863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125.8986301369863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125.8986301369863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125.8986301369863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125.8986301369863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125.8986301369863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125.8986301369863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125.8986301369863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125.8986301369863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125.8986301369863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125.8986301369863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125.8986301369863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125.8986301369863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125.8986301369863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125.8986301369863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125.8986301369863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125.8986301369863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125.8986301369863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125.8986301369863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125.8986301369863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125.8986301369863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125.8986301369863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125.8986301369863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125.8986301369863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125.8986301369863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125.8986301369863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125.8986301369863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125.8986301369863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125.8986301369863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125.8986301369863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125.8986301369863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125.8986301369863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125.8986301369863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125.8986301369863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125.8986301369863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125.8986301369863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125.8986301369863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125.8986301369863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125.8986301369863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125.8986301369863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125.8986301369863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125.8986301369863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125.8986301369863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125.8986301369863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125.8986301369863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125.8986301369863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125.8986301369863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125.8986301369863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125.8986301369863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125.8986301369863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125.8986301369863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125.8986301369863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125.8986301369863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125.8986301369863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125.8986301369863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125.8986301369863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125.8986301369863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125.8986301369863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125.8986301369863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125.8986301369863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125.8986301369863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125.8986301369863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125.8986301369863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125.8986301369863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125.8986301369863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125.8986301369863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125.8986301369863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125.8986301369863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125.8986301369863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125.8986301369863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125.8986301369863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125.8986301369863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125.8986301369863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125.8986301369863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125.8986301369863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125.8986301369863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125.8986301369863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125.8986301369863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125.8986301369863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125.8986301369863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125.8986301369863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125.8986301369863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125.8986301369863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125.8986301369863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125.8986301369863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125.8986301369863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125.8986301369863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125.8986301369863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125.8986301369863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125.8986301369863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125.8986301369863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125.8986301369863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125.8986301369863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125.8986301369863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125.8986301369863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125.8986301369863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125.8986301369863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125.8986301369863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125.8986301369863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125.8986301369863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125.8986301369863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125.8986301369863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125.8986301369863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125.8986301369863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125.8986301369863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125.8986301369863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125.8986301369863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125.8986301369863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125.8986301369863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125.8986301369863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125.8986301369863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125.8986301369863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125.8986301369863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125.8986301369863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125.8986301369863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125.8986301369863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125.8986301369863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125.8986301369863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125.8986301369863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125.8986301369863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125.8986301369863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125.8986301369863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125.8986301369863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125.8986301369863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125.8986301369863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125.8986301369863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125.8986301369863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125.8986301369863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125.8986301369863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125.8986301369863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125.8986301369863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125.8986301369863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125.8986301369863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125.8986301369863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125.8986301369863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125.8986301369863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125.8986301369863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125.8986301369863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125.8986301369863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125.8986301369863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125.8986301369863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125.8986301369863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125.8986301369863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125.8986301369863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125.8986301369863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125.8986301369863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125.8986301369863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125.8986301369863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125.8986301369863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125.8986301369863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125.8986301369863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125.8986301369863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125.8986301369863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125.8986301369863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125.8986301369863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125.8986301369863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125.8986301369863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125.8986301369863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125.8986301369863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125.8986301369863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125.8986301369863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125.8986301369863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125.8986301369863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125.8986301369863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125.8986301369863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125.8986301369863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125.8986301369863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125.8986301369863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125.8986301369863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125.8986301369863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125.8986301369863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125.8986301369863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125.8986301369863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125.8986301369863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125.8986301369863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125.8986301369863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125.8986301369863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125.8986301369863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125.8986301369863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125.8986301369863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125.8986301369863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125.8986301369863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125.8986301369863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125.8986301369863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125.8986301369863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125.8986301369863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125.8986301369863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125.8986301369863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125.8986301369863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125.8986301369863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125.8986301369863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125.8986301369863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125.8986301369863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125.8986301369863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125.8986301369863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125.8986301369863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125.8986301369863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125.8986301369863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125.8986301369863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125.8986301369863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125.8986301369863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125.8986301369863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125.8986301369863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125.8986301369863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125.8986301369863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125.8986301369863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125.8986301369863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125.8986301369863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125.8986301369863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125.8986301369863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125.8986301369863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125.8986301369863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125.8986301369863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125.8986301369863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125.8986301369863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125.8986301369863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125.8986301369863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125.8986301369863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125.8986301369863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125.8986301369863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125.8986301369863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125.8986301369863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125.8986301369863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125.8986301369863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125.8986301369863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  <hyperlink ref="H2408" r:id="rId4"/>
    <hyperlink ref="H2409" r:id="rId5"/>
  </hyperlinks>
  <pageMargins left="0.7" right="0.7" top="0.75" bottom="0.75" header="0.3" footer="0.3"/>
  <pageSetup paperSize="9" scale="92" orientation="portrait" horizontalDpi="0" verticalDpi="0" r:id="rId6"/>
  <colBreaks count="1" manualBreakCount="1">
    <brk id="7" max="1048575" man="1"/>
  </colBreaks>
  <drawing r:id="rId7"/>
  <tableParts count="1"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88" zoomScale="80" zoomScaleNormal="80" workbookViewId="0">
      <selection activeCell="L2411" sqref="L241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ADULTO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ADULTO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ADULTO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TERCERA EDAD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>
        <f t="shared" si="108"/>
        <v>2995</v>
      </c>
      <c r="C2398" s="122">
        <v>45951</v>
      </c>
      <c r="D2398" s="122">
        <f>YEAR(REGISTROS[[#This Row],[FECHA]])</f>
        <v>2025</v>
      </c>
      <c r="E2398" s="112">
        <f>MONTH(REGISTROS[[#This Row],[FECHA]])</f>
        <v>10</v>
      </c>
      <c r="F2398" t="s">
        <v>4762</v>
      </c>
      <c r="G2398" s="11" t="str">
        <f ca="1">VLOOKUP(EXAMENES!F2398,PACIENTE[[APELLIDO / NOMBRE]:[GRUPO ETARIO]],4,0)</f>
        <v>ADOLECENTE</v>
      </c>
      <c r="H2398" s="10" t="s">
        <v>1771</v>
      </c>
      <c r="I2398" s="10" t="s">
        <v>5</v>
      </c>
      <c r="J2398" s="46">
        <f>VLOOKUP(REGISTROS[[#This Row],[TIPO DE EXAMEN ]],SERVICIOS[],2,0)</f>
        <v>20</v>
      </c>
      <c r="K2398" s="10" t="s">
        <v>67</v>
      </c>
      <c r="L2398" s="10">
        <v>1307337616</v>
      </c>
      <c r="M2398" s="10"/>
      <c r="N2398" s="10"/>
    </row>
    <row r="2399" spans="1:14" x14ac:dyDescent="0.25">
      <c r="A2399" s="110">
        <f t="shared" si="109"/>
        <v>2389</v>
      </c>
      <c r="B2399" s="45">
        <f t="shared" si="108"/>
        <v>2996</v>
      </c>
      <c r="C2399" s="122">
        <v>45952</v>
      </c>
      <c r="D2399" s="122">
        <f>YEAR(REGISTROS[[#This Row],[FECHA]])</f>
        <v>2025</v>
      </c>
      <c r="E2399" s="112">
        <f>MONTH(REGISTROS[[#This Row],[FECHA]])</f>
        <v>10</v>
      </c>
      <c r="F2399" t="s">
        <v>4764</v>
      </c>
      <c r="G2399" s="11" t="str">
        <f ca="1">VLOOKUP(EXAMENES!F2399,PACIENTE[[APELLIDO / NOMBRE]:[GRUPO ETARIO]],4,0)</f>
        <v>ADULTO</v>
      </c>
      <c r="H2399" s="10" t="s">
        <v>117</v>
      </c>
      <c r="I2399" s="10" t="s">
        <v>5</v>
      </c>
      <c r="J2399" s="46">
        <f>VLOOKUP(REGISTROS[[#This Row],[TIPO DE EXAMEN ]],SERVICIOS[],2,0)</f>
        <v>20</v>
      </c>
      <c r="K2399" s="10" t="s">
        <v>68</v>
      </c>
      <c r="L2399" s="10">
        <v>2300801541</v>
      </c>
      <c r="M2399" s="10"/>
      <c r="N2399" s="10"/>
    </row>
    <row r="2400" spans="1:14" x14ac:dyDescent="0.25">
      <c r="A2400" s="110">
        <f t="shared" si="109"/>
        <v>2390</v>
      </c>
      <c r="B2400" s="45">
        <f t="shared" si="108"/>
        <v>2997</v>
      </c>
      <c r="C2400" s="122">
        <v>45952</v>
      </c>
      <c r="D2400" s="122">
        <f>YEAR(REGISTROS[[#This Row],[FECHA]])</f>
        <v>2025</v>
      </c>
      <c r="E2400" s="112">
        <f>MONTH(REGISTROS[[#This Row],[FECHA]])</f>
        <v>10</v>
      </c>
      <c r="F2400" t="s">
        <v>4764</v>
      </c>
      <c r="G2400" s="11" t="str">
        <f ca="1">VLOOKUP(EXAMENES!F2400,PACIENTE[[APELLIDO / NOMBRE]:[GRUPO ETARIO]],4,0)</f>
        <v>ADULTO</v>
      </c>
      <c r="H2400" s="10" t="s">
        <v>117</v>
      </c>
      <c r="I2400" s="10" t="s">
        <v>20</v>
      </c>
      <c r="J2400" s="46">
        <f>VLOOKUP(REGISTROS[[#This Row],[TIPO DE EXAMEN ]],SERVICIOS[],2,0)</f>
        <v>10</v>
      </c>
      <c r="K2400" s="10" t="s">
        <v>68</v>
      </c>
      <c r="L2400" s="10">
        <v>2300801541</v>
      </c>
      <c r="M2400" s="10"/>
      <c r="N2400" s="10"/>
    </row>
    <row r="2401" spans="1:14" x14ac:dyDescent="0.25">
      <c r="A2401" s="110">
        <f t="shared" si="109"/>
        <v>2391</v>
      </c>
      <c r="B2401" s="45">
        <f t="shared" si="108"/>
        <v>2998</v>
      </c>
      <c r="C2401" s="122">
        <v>45952</v>
      </c>
      <c r="D2401" s="122">
        <f>YEAR(REGISTROS[[#This Row],[FECHA]])</f>
        <v>2025</v>
      </c>
      <c r="E2401" s="112">
        <f>MONTH(REGISTROS[[#This Row],[FECHA]])</f>
        <v>10</v>
      </c>
      <c r="F2401" t="s">
        <v>4766</v>
      </c>
      <c r="G2401" s="11" t="str">
        <f ca="1">VLOOKUP(EXAMENES!F2401,PACIENTE[[APELLIDO / NOMBRE]:[GRUPO ETARIO]],4,0)</f>
        <v>ADULTO</v>
      </c>
      <c r="H2401" s="10" t="s">
        <v>161</v>
      </c>
      <c r="I2401" s="10" t="s">
        <v>5</v>
      </c>
      <c r="J2401" s="46">
        <f>VLOOKUP(REGISTROS[[#This Row],[TIPO DE EXAMEN ]],SERVICIOS[],2,0)</f>
        <v>20</v>
      </c>
      <c r="K2401" s="10" t="s">
        <v>67</v>
      </c>
      <c r="L2401" s="10">
        <v>1351745482</v>
      </c>
      <c r="M2401" s="10"/>
      <c r="N2401" s="10"/>
    </row>
    <row r="2402" spans="1:14" x14ac:dyDescent="0.25">
      <c r="A2402" s="110">
        <f t="shared" si="109"/>
        <v>2392</v>
      </c>
      <c r="B2402" s="45">
        <f t="shared" si="108"/>
        <v>2999</v>
      </c>
      <c r="C2402" s="122">
        <v>45952</v>
      </c>
      <c r="D2402" s="122">
        <f>YEAR(REGISTROS[[#This Row],[FECHA]])</f>
        <v>2025</v>
      </c>
      <c r="E2402" s="112">
        <f>MONTH(REGISTROS[[#This Row],[FECHA]])</f>
        <v>10</v>
      </c>
      <c r="F2402" t="s">
        <v>4768</v>
      </c>
      <c r="G2402" s="11" t="str">
        <f ca="1">VLOOKUP(EXAMENES!F2402,PACIENTE[[APELLIDO / NOMBRE]:[GRUPO ETARIO]],4,0)</f>
        <v>ADULTO</v>
      </c>
      <c r="H2402" s="10" t="s">
        <v>27</v>
      </c>
      <c r="I2402" s="10" t="s">
        <v>5</v>
      </c>
      <c r="J2402" s="46">
        <f>VLOOKUP(REGISTROS[[#This Row],[TIPO DE EXAMEN ]],SERVICIOS[],2,0)</f>
        <v>20</v>
      </c>
      <c r="K2402" s="10" t="s">
        <v>68</v>
      </c>
      <c r="L2402" s="10">
        <v>1313963728</v>
      </c>
      <c r="M2402" s="10"/>
      <c r="N2402" s="10"/>
    </row>
    <row r="2403" spans="1:14" x14ac:dyDescent="0.25">
      <c r="A2403" s="110">
        <f t="shared" si="109"/>
        <v>2393</v>
      </c>
      <c r="B2403" s="45">
        <f t="shared" si="108"/>
        <v>3000</v>
      </c>
      <c r="C2403" s="122">
        <v>45952</v>
      </c>
      <c r="D2403" s="122">
        <f>YEAR(REGISTROS[[#This Row],[FECHA]])</f>
        <v>2025</v>
      </c>
      <c r="E2403" s="112">
        <f>MONTH(REGISTROS[[#This Row],[FECHA]])</f>
        <v>10</v>
      </c>
      <c r="F2403" t="s">
        <v>4770</v>
      </c>
      <c r="G2403" s="11" t="str">
        <f ca="1">VLOOKUP(EXAMENES!F2403,PACIENTE[[APELLIDO / NOMBRE]:[GRUPO ETARIO]],4,0)</f>
        <v>ADULTO</v>
      </c>
      <c r="H2403" s="10" t="s">
        <v>1771</v>
      </c>
      <c r="I2403" s="10" t="s">
        <v>5</v>
      </c>
      <c r="J2403" s="46">
        <f>VLOOKUP(REGISTROS[[#This Row],[TIPO DE EXAMEN ]],SERVICIOS[],2,0)</f>
        <v>20</v>
      </c>
      <c r="K2403" s="10" t="s">
        <v>67</v>
      </c>
      <c r="L2403" s="10">
        <v>1315651271</v>
      </c>
      <c r="M2403" s="10"/>
      <c r="N2403" s="10"/>
    </row>
    <row r="2404" spans="1:14" x14ac:dyDescent="0.25">
      <c r="A2404" s="110">
        <f t="shared" si="109"/>
        <v>2394</v>
      </c>
      <c r="B2404" s="45">
        <f t="shared" si="108"/>
        <v>3001</v>
      </c>
      <c r="C2404" s="122">
        <v>45952</v>
      </c>
      <c r="D2404" s="122">
        <f>YEAR(REGISTROS[[#This Row],[FECHA]])</f>
        <v>2025</v>
      </c>
      <c r="E2404" s="112">
        <f>MONTH(REGISTROS[[#This Row],[FECHA]])</f>
        <v>10</v>
      </c>
      <c r="F2404" t="s">
        <v>4772</v>
      </c>
      <c r="G2404" s="11" t="str">
        <f ca="1">VLOOKUP(EXAMENES!F2404,PACIENTE[[APELLIDO / NOMBRE]:[GRUPO ETARIO]],4,0)</f>
        <v>ADULTO</v>
      </c>
      <c r="H2404" s="10" t="s">
        <v>1785</v>
      </c>
      <c r="I2404" s="10" t="s">
        <v>5</v>
      </c>
      <c r="J2404" s="46">
        <f>VLOOKUP(REGISTROS[[#This Row],[TIPO DE EXAMEN ]],SERVICIOS[],2,0)</f>
        <v>20</v>
      </c>
      <c r="K2404" s="10" t="s">
        <v>68</v>
      </c>
      <c r="L2404" s="10">
        <v>1314114412</v>
      </c>
      <c r="M2404" s="10"/>
      <c r="N2404" s="10"/>
    </row>
    <row r="2405" spans="1:14" x14ac:dyDescent="0.25">
      <c r="A2405" s="110">
        <f t="shared" si="109"/>
        <v>2395</v>
      </c>
      <c r="B2405" s="45">
        <f t="shared" si="108"/>
        <v>3002</v>
      </c>
      <c r="C2405" s="122">
        <v>45953</v>
      </c>
      <c r="D2405" s="122">
        <f>YEAR(REGISTROS[[#This Row],[FECHA]])</f>
        <v>2025</v>
      </c>
      <c r="E2405" s="112">
        <f>MONTH(REGISTROS[[#This Row],[FECHA]])</f>
        <v>10</v>
      </c>
      <c r="F2405" t="s">
        <v>4774</v>
      </c>
      <c r="G2405" s="11" t="str">
        <f ca="1">VLOOKUP(EXAMENES!F2405,PACIENTE[[APELLIDO / NOMBRE]:[GRUPO ETARIO]],4,0)</f>
        <v>ADULTO</v>
      </c>
      <c r="H2405" s="10" t="s">
        <v>27</v>
      </c>
      <c r="I2405" s="10" t="s">
        <v>5</v>
      </c>
      <c r="J2405" s="46">
        <f>VLOOKUP(REGISTROS[[#This Row],[TIPO DE EXAMEN ]],SERVICIOS[],2,0)</f>
        <v>20</v>
      </c>
      <c r="K2405" s="10" t="s">
        <v>67</v>
      </c>
      <c r="L2405" s="10">
        <v>1721898433</v>
      </c>
      <c r="M2405" s="10"/>
      <c r="N2405" s="10"/>
    </row>
    <row r="2406" spans="1:14" x14ac:dyDescent="0.25">
      <c r="A2406" s="110">
        <f t="shared" si="109"/>
        <v>2396</v>
      </c>
      <c r="B2406" s="45">
        <f t="shared" si="108"/>
        <v>3003</v>
      </c>
      <c r="C2406" s="122">
        <v>45953</v>
      </c>
      <c r="D2406" s="122">
        <f>YEAR(REGISTROS[[#This Row],[FECHA]])</f>
        <v>2025</v>
      </c>
      <c r="E2406" s="112">
        <f>MONTH(REGISTROS[[#This Row],[FECHA]])</f>
        <v>10</v>
      </c>
      <c r="F2406" t="s">
        <v>4776</v>
      </c>
      <c r="G2406" s="11" t="str">
        <f ca="1">VLOOKUP(EXAMENES!F2406,PACIENTE[[APELLIDO / NOMBRE]:[GRUPO ETARIO]],4,0)</f>
        <v>ADULTO</v>
      </c>
      <c r="H2406" s="10" t="s">
        <v>127</v>
      </c>
      <c r="I2406" s="10" t="s">
        <v>5</v>
      </c>
      <c r="J2406" s="46">
        <f>VLOOKUP(REGISTROS[[#This Row],[TIPO DE EXAMEN ]],SERVICIOS[],2,0)</f>
        <v>20</v>
      </c>
      <c r="K2406" s="10" t="s">
        <v>67</v>
      </c>
      <c r="L2406" s="10">
        <v>1350179121</v>
      </c>
      <c r="M2406" s="10"/>
      <c r="N2406" s="10"/>
    </row>
    <row r="2407" spans="1:14" x14ac:dyDescent="0.25">
      <c r="A2407" s="110">
        <f t="shared" si="109"/>
        <v>2397</v>
      </c>
      <c r="B2407" s="45">
        <f t="shared" si="108"/>
        <v>3004</v>
      </c>
      <c r="C2407" s="122">
        <v>45953</v>
      </c>
      <c r="D2407" s="122">
        <f>YEAR(REGISTROS[[#This Row],[FECHA]])</f>
        <v>2025</v>
      </c>
      <c r="E2407" s="112">
        <f>MONTH(REGISTROS[[#This Row],[FECHA]])</f>
        <v>10</v>
      </c>
      <c r="F2407" t="s">
        <v>4778</v>
      </c>
      <c r="G2407" s="11" t="str">
        <f ca="1">VLOOKUP(EXAMENES!F2407,PACIENTE[[APELLIDO / NOMBRE]:[GRUPO ETARIO]],4,0)</f>
        <v>ADULTO</v>
      </c>
      <c r="H2407" s="10" t="s">
        <v>27</v>
      </c>
      <c r="I2407" s="10" t="s">
        <v>20</v>
      </c>
      <c r="J2407" s="46">
        <f>VLOOKUP(REGISTROS[[#This Row],[TIPO DE EXAMEN ]],SERVICIOS[],2,0)</f>
        <v>10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>
        <f t="shared" si="108"/>
        <v>3005</v>
      </c>
      <c r="C2408" s="122">
        <v>45953</v>
      </c>
      <c r="D2408" s="122">
        <f>YEAR(REGISTROS[[#This Row],[FECHA]])</f>
        <v>2025</v>
      </c>
      <c r="E2408" s="112">
        <f>MONTH(REGISTROS[[#This Row],[FECHA]])</f>
        <v>10</v>
      </c>
      <c r="F2408" t="s">
        <v>4780</v>
      </c>
      <c r="G2408" s="11" t="str">
        <f ca="1">VLOOKUP(EXAMENES!F2408,PACIENTE[[APELLIDO / NOMBRE]:[GRUPO ETARIO]],4,0)</f>
        <v>TERCERA EDAD</v>
      </c>
      <c r="H2408" s="10" t="s">
        <v>161</v>
      </c>
      <c r="I2408" s="10" t="s">
        <v>5</v>
      </c>
      <c r="J2408" s="46">
        <f>VLOOKUP(REGISTROS[[#This Row],[TIPO DE EXAMEN ]],SERVICIOS[],2,0)</f>
        <v>20</v>
      </c>
      <c r="K2408" s="10" t="s">
        <v>68</v>
      </c>
      <c r="L2408" s="10">
        <v>1715466791</v>
      </c>
      <c r="M2408" s="10"/>
      <c r="N2408" s="10"/>
    </row>
    <row r="2409" spans="1:14" x14ac:dyDescent="0.25">
      <c r="A2409" s="110">
        <f t="shared" si="109"/>
        <v>2399</v>
      </c>
      <c r="B2409" s="45">
        <f t="shared" si="108"/>
        <v>3006</v>
      </c>
      <c r="C2409" s="122">
        <v>45953</v>
      </c>
      <c r="D2409" s="122">
        <f>YEAR(REGISTROS[[#This Row],[FECHA]])</f>
        <v>2025</v>
      </c>
      <c r="E2409" s="112">
        <f>MONTH(REGISTROS[[#This Row],[FECHA]])</f>
        <v>10</v>
      </c>
      <c r="F2409" t="s">
        <v>4783</v>
      </c>
      <c r="G2409" s="11" t="str">
        <f ca="1">VLOOKUP(EXAMENES!F2409,PACIENTE[[APELLIDO / NOMBRE]:[GRUPO ETARIO]],4,0)</f>
        <v>ADULTO</v>
      </c>
      <c r="H2409" s="10" t="s">
        <v>27</v>
      </c>
      <c r="I2409" s="10" t="s">
        <v>20</v>
      </c>
      <c r="J2409" s="46">
        <f>VLOOKUP(REGISTROS[[#This Row],[TIPO DE EXAMEN ]],SERVICIOS[],2,0)</f>
        <v>10</v>
      </c>
      <c r="K2409" s="10" t="s">
        <v>67</v>
      </c>
      <c r="L2409" s="10">
        <v>1803797206</v>
      </c>
      <c r="M2409" s="10"/>
      <c r="N2409" s="10"/>
    </row>
    <row r="2410" spans="1:14" x14ac:dyDescent="0.25">
      <c r="A2410" s="110">
        <f t="shared" si="109"/>
        <v>2400</v>
      </c>
      <c r="B2410" s="45">
        <f t="shared" si="108"/>
        <v>3007</v>
      </c>
      <c r="C2410" s="122">
        <v>45953</v>
      </c>
      <c r="D2410" s="122">
        <f>YEAR(REGISTROS[[#This Row],[FECHA]])</f>
        <v>2025</v>
      </c>
      <c r="E2410" s="112">
        <f>MONTH(REGISTROS[[#This Row],[FECHA]])</f>
        <v>10</v>
      </c>
      <c r="F2410" t="s">
        <v>4786</v>
      </c>
      <c r="G2410" s="11" t="str">
        <f ca="1">VLOOKUP(EXAMENES!F2410,PACIENTE[[APELLIDO / NOMBRE]:[GRUPO ETARIO]],4,0)</f>
        <v>ADULTO</v>
      </c>
      <c r="H2410" s="10" t="s">
        <v>27</v>
      </c>
      <c r="I2410" s="10" t="s">
        <v>20</v>
      </c>
      <c r="J2410" s="46">
        <f>VLOOKUP(REGISTROS[[#This Row],[TIPO DE EXAMEN ]],SERVICIOS[],2,0)</f>
        <v>10</v>
      </c>
      <c r="K2410" s="10" t="s">
        <v>67</v>
      </c>
      <c r="L2410" s="10">
        <v>1803797206</v>
      </c>
      <c r="M2410" s="10"/>
      <c r="N2410" s="10"/>
    </row>
    <row r="2411" spans="1:14" x14ac:dyDescent="0.25">
      <c r="A2411" s="110">
        <f t="shared" si="109"/>
        <v>2401</v>
      </c>
      <c r="B2411" s="45">
        <f t="shared" si="108"/>
        <v>3008</v>
      </c>
      <c r="C2411" s="122">
        <v>45953</v>
      </c>
      <c r="D2411" s="122">
        <f>YEAR(REGISTROS[[#This Row],[FECHA]])</f>
        <v>2025</v>
      </c>
      <c r="E2411" s="112">
        <f>MONTH(REGISTROS[[#This Row],[FECHA]])</f>
        <v>10</v>
      </c>
      <c r="F2411" t="s">
        <v>4787</v>
      </c>
      <c r="G2411" s="11" t="str">
        <f ca="1">VLOOKUP(EXAMENES!F2411,PACIENTE[[APELLIDO / NOMBRE]:[GRUPO ETARIO]],4,0)</f>
        <v>ADULTO</v>
      </c>
      <c r="H2411" s="10" t="s">
        <v>117</v>
      </c>
      <c r="I2411" s="10" t="s">
        <v>20</v>
      </c>
      <c r="J2411" s="46">
        <f>VLOOKUP(REGISTROS[[#This Row],[TIPO DE EXAMEN ]],SERVICIOS[],2,0)</f>
        <v>10</v>
      </c>
      <c r="K2411" s="10" t="s">
        <v>67</v>
      </c>
      <c r="L2411" s="10">
        <v>1305094193</v>
      </c>
      <c r="M2411" s="10"/>
      <c r="N2411" s="10"/>
    </row>
    <row r="2412" spans="1:14" x14ac:dyDescent="0.25">
      <c r="A2412" s="110">
        <f t="shared" si="109"/>
        <v>2402</v>
      </c>
      <c r="B2412" s="45" t="str">
        <f t="shared" si="108"/>
        <v/>
      </c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 t="str">
        <f t="shared" si="108"/>
        <v/>
      </c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 t="str">
        <f t="shared" si="108"/>
        <v/>
      </c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 t="str">
        <f t="shared" si="108"/>
        <v/>
      </c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 t="str">
        <f t="shared" si="108"/>
        <v/>
      </c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 t="str">
        <f t="shared" si="108"/>
        <v/>
      </c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41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32740</v>
      </c>
      <c r="D11" s="15"/>
      <c r="E11" s="73">
        <v>1</v>
      </c>
      <c r="F11" s="73">
        <f>COUNTIFS(REGISTROS[[TIPO DE EXAMEN ]],"RX PANORAMICA",REGISTROS[N° MES],$L$9,REGISTROS[N° ANO],M9)</f>
        <v>67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1340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6725</v>
      </c>
      <c r="D12" s="15"/>
      <c r="E12" s="73">
        <v>2</v>
      </c>
      <c r="F12" s="73">
        <f>COUNTIFS(REGISTROS[[TIPO DE EXAMEN ]],"RX PERIAPICAL",REGISTROS[N° MES],$L$9,REGISTROS[N° ANO],M9)</f>
        <v>28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280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2415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680</v>
      </c>
      <c r="P16" s="93"/>
      <c r="Q16" s="15"/>
      <c r="R16" s="91"/>
      <c r="S16" s="91"/>
      <c r="T16" s="89"/>
      <c r="U16" s="15"/>
      <c r="V16" s="15"/>
      <c r="W16" s="102">
        <f>O14-O16</f>
        <v>-680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3095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40385</v>
      </c>
      <c r="D19" s="15"/>
      <c r="E19" s="15"/>
      <c r="F19" s="15"/>
      <c r="G19" s="169" t="s">
        <v>19</v>
      </c>
      <c r="H19" s="162">
        <f>SUM(H11:H18)</f>
        <v>1650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122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6</v>
      </c>
      <c r="P24" s="15"/>
      <c r="Q24" s="15"/>
      <c r="R24" s="15"/>
      <c r="S24" s="15"/>
      <c r="T24" s="89"/>
      <c r="U24" s="15"/>
      <c r="V24" s="15"/>
      <c r="W24" s="89">
        <f>W16-W22</f>
        <v>-1539.5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" zoomScale="50" zoomScaleNormal="50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1108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286</v>
      </c>
      <c r="C11" s="17">
        <f>COUNTIFS(REGISTROS[DR. SOLICITANTE],ESTADISTICA[[#This Row],[MEDICO ]],REGISTROS[[TIPO DE EXAMEN ]],"RX PERIAPICAL")</f>
        <v>99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402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33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222</v>
      </c>
      <c r="C17" s="17">
        <f>COUNTIFS(REGISTROS[DR. SOLICITANTE],ESTADISTICA[[#This Row],[MEDICO ]],REGISTROS[[TIPO DE EXAMEN ]],"RX PERIAPICAL")</f>
        <v>189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77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30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8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9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375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1438</v>
      </c>
      <c r="C103" s="224">
        <f>SUM(ESTADISTICA[[RX PERIAPICAL ]])</f>
        <v>622</v>
      </c>
      <c r="D103" s="225">
        <f>SUM(ESTADISTICA[RX PARCIAL])</f>
        <v>88</v>
      </c>
      <c r="E103" s="226">
        <f>SUM(ESTADISTICA[TOTAL])</f>
        <v>2148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2025-10-23T18:12:12Z</dcterms:modified>
</cp:coreProperties>
</file>