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809" i="1" l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<sst xmlns="http://schemas.openxmlformats.org/spreadsheetml/2006/main" count="24952" uniqueCount="3768">
  <si>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</si>
  <si>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</si>
  <si>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</si>
  <si>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</si>
  <si>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</si>
  <si>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</si>
  <si>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</si>
  <si>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</si>
  <si>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</si>
  <si>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</si>
  <si>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</si>
  <si>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</si>
  <si>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</si>
  <si>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</si>
  <si>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</si>
  <si>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</si>
  <si>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</si>
  <si>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</si>
  <si>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</si>
  <si>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</si>
  <si>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</si>
  <si>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</si>
  <si>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</si>
  <si>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</si>
  <si>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</si>
  <si>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</si>
  <si>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</si>
  <si>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</si>
  <si>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</si>
  <si>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</si>
  <si>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</si>
  <si>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</si>
  <si>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</si>
  <si>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</si>
  <si>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</si>
  <si>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</si>
  <si>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</si>
  <si>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</si>
  <si>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</si>
  <si>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</si>
  <si>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</si>
  <si>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</si>
  <si>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</si>
  <si>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</si>
  <si>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</si>
  <si>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</si>
  <si>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</si>
  <si>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</si>
  <si>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</si>
  <si>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</si>
  <si>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</si>
  <si>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</si>
  <si>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</si>
  <si>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</si>
  <si>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</si>
  <si>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</si>
  <si>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</si>
  <si>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</si>
  <si>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</si>
  <si>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</si>
  <si>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</si>
  <si>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</si>
  <si>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</si>
  <si>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</si>
  <si>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</si>
  <si>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</si>
  <si>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</si>
  <si>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</si>
  <si>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</si>
  <si>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</si>
  <si>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</si>
  <si>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</si>
  <si>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</si>
  <si>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</si>
  <si>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</si>
  <si>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</si>
  <si>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</si>
  <si>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</si>
  <si>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</si>
  <si>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</si>
  <si>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</si>
  <si>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</si>
  <si>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</si>
  <si>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</si>
  <si>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</si>
  <si>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</si>
  <si>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</si>
  <si>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</si>
  <si>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</si>
  <si>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</si>
  <si>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</si>
  <si>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</si>
  <si>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</si>
  <si>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</si>
  <si>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</si>
  <si>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</si>
  <si>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</si>
  <si>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</si>
  <si>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</si>
  <si>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</si>
  <si>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</si>
  <si>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</si>
  <si>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</si>
  <si>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</si>
  <si>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</si>
  <si>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</si>
  <si>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</si>
  <si>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</si>
  <si>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</si>
  <si>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</si>
  <si>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</si>
  <si>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</si>
  <si>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</si>
  <si>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</si>
  <si>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</si>
  <si>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</si>
  <si>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</si>
  <si>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</si>
  <si>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</si>
  <si>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</si>
  <si>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</si>
  <si>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</si>
  <si>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</si>
  <si>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</si>
  <si>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</si>
  <si>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</si>
  <si>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</si>
  <si>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</si>
  <si>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</si>
  <si>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</si>
  <si>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</si>
  <si>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</si>
  <si>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</si>
  <si>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</si>
  <si>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</si>
  <si>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</si>
  <si>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</si>
  <si>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</si>
  <si>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</si>
  <si>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</si>
  <si>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</si>
  <si>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</si>
  <si>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</si>
  <si>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</si>
  <si>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</si>
  <si>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</si>
  <si>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</si>
  <si>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</si>
  <si>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</si>
  <si>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</si>
  <si>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</si>
  <si>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</si>
  <si>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</si>
  <si>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</si>
  <si>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</si>
  <si>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</si>
  <si>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</si>
  <si>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</si>
  <si>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</si>
  <si>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</si>
  <si>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</si>
  <si>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</si>
  <si>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</si>
  <si>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</si>
  <si>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</si>
  <si>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</si>
  <si>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</si>
  <si>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</si>
  <si>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</si>
  <si>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</si>
  <si>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</si>
  <si>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</si>
  <si>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</si>
  <si>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</si>
  <si>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</si>
  <si>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</si>
  <si>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</si>
  <si>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</si>
  <si>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</si>
  <si>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</si>
  <si>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</si>
  <si>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</si>
  <si>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</si>
  <si>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</si>
  <si>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</si>
  <si>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</si>
  <si>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</si>
  <si>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</si>
  <si>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</si>
  <si>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</si>
  <si>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</si>
  <si>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</si>
  <si>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</si>
  <si>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</si>
  <si>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</si>
  <si>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</si>
  <si>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</si>
  <si>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</si>
  <si>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</si>
  <si>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</si>
  <si>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</si>
  <si>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</si>
  <si>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</si>
  <si>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</si>
  <si>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</si>
  <si>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</si>
  <si>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</si>
  <si>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</si>
  <si>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</si>
  <si>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</si>
  <si>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</si>
  <si>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</si>
  <si>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</si>
  <si>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</si>
  <si>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</si>
  <si>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</si>
  <si>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</si>
  <si>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</si>
  <si>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</si>
  <si>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</si>
  <si>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</si>
  <si>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</si>
  <si>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</si>
  <si>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</si>
  <si>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</si>
  <si>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</si>
  <si>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</si>
  <si>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</si>
  <si>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</si>
  <si>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</si>
  <si>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</si>
  <si>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</si>
  <si>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</si>
  <si>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</si>
  <si>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</si>
  <si>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</si>
  <si>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</si>
  <si>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</si>
  <si>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</si>
  <si>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</si>
  <si>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</si>
  <si>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</si>
  <si>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</si>
  <si>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</si>
  <si>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</si>
  <si>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</si>
  <si>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</si>
  <si>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</si>
  <si>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</si>
  <si>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</si>
  <si>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</si>
  <si>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</si>
  <si>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</si>
  <si>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</si>
  <si>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</si>
  <si>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</si>
  <si>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</si>
  <si>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</si>
  <si>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</si>
  <si>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</si>
  <si>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</si>
  <si>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</si>
  <si>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</si>
  <si>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</si>
  <si>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</si>
  <si>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</si>
  <si>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</si>
  <si>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</si>
  <si>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</si>
  <si>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</si>
  <si>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</si>
  <si>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</si>
  <si>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</si>
  <si>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</si>
  <si>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</si>
  <si>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</si>
  <si>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</si>
  <si>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</si>
  <si>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</si>
  <si>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</si>
  <si>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</si>
  <si>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</si>
  <si>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</si>
  <si>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</si>
  <si>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</si>
  <si>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</si>
  <si>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</si>
  <si>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</si>
  <si>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</si>
  <si>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</si>
  <si>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</si>
  <si>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</si>
  <si>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</si>
  <si>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</si>
  <si>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</si>
  <si>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</si>
  <si>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</si>
  <si>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</si>
  <si>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</si>
  <si>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</si>
  <si>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</si>
  <si>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</si>
  <si>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</si>
  <si>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</si>
  <si>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</si>
  <si>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</si>
  <si>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</si>
  <si>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</si>
  <si>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</si>
  <si>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</si>
  <si>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</si>
  <si>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</si>
  <si>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</si>
  <si>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</si>
  <si>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</si>
  <si>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</si>
  <si>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</si>
  <si>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</si>
  <si>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</si>
  <si>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</si>
  <si>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</si>
  <si>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</si>
  <si>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</si>
  <si>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</si>
  <si>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</si>
  <si>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</si>
  <si>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</si>
  <si>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</si>
  <si>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</si>
  <si>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</si>
  <si>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</si>
  <si>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</si>
  <si>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</si>
  <si>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</si>
  <si>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</si>
  <si>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</si>
  <si>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</si>
  <si>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</si>
  <si>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</si>
  <si>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</si>
  <si>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</si>
  <si>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</si>
  <si>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</si>
  <si>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</si>
  <si>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</si>
  <si>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</si>
  <si>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</si>
  <si>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</si>
  <si>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</si>
  <si>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</si>
  <si>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</si>
  <si>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</si>
  <si>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</si>
  <si>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</si>
  <si>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</si>
  <si>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</si>
  <si>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</si>
  <si>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</si>
  <si>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</si>
  <si>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</si>
  <si>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</si>
  <si>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</si>
  <si>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</si>
  <si>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</si>
  <si>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</si>
  <si>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</si>
  <si>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</si>
  <si>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</si>
  <si>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</si>
  <si>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</si>
  <si>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</si>
  <si>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</si>
  <si>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</si>
  <si>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</si>
  <si>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</si>
  <si>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</si>
  <si>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</si>
  <si>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</si>
  <si>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</si>
  <si>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</si>
  <si>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</si>
  <si>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</si>
  <si>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</si>
  <si>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</si>
  <si>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</si>
  <si>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</si>
  <si>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</si>
  <si>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</si>
  <si>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</si>
  <si>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</si>
  <si>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</si>
  <si>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</si>
  <si>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</si>
  <si>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</si>
  <si>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</si>
  <si>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</si>
  <si>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</si>
  <si>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</si>
  <si>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</si>
  <si>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</si>
  <si>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</si>
  <si>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</si>
  <si>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</si>
  <si>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</si>
  <si>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</si>
  <si>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</si>
  <si>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</si>
  <si>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</si>
  <si>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</si>
  <si>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</si>
  <si>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</si>
  <si>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</si>
  <si>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</si>
  <si>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</si>
  <si>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</si>
  <si>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</si>
  <si>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</si>
  <si>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</si>
  <si>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</si>
  <si>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</si>
  <si>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</si>
  <si>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</si>
  <si>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</si>
  <si>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</si>
  <si>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</si>
  <si>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</si>
  <si>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</si>
  <si>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</si>
  <si>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</si>
  <si>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</si>
  <si>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</si>
  <si>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</si>
  <si>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</si>
  <si>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</si>
  <si>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</si>
  <si>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</si>
  <si>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</si>
  <si>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</si>
  <si>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</si>
  <si>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</si>
  <si>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</si>
  <si>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</si>
  <si>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</si>
  <si>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</si>
  <si>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</si>
  <si>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</si>
  <si>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</si>
  <si>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</si>
  <si>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</si>
  <si>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</si>
  <si>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</si>
  <si>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</si>
  <si>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</si>
  <si>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</si>
  <si>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</si>
  <si>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</si>
  <si>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</si>
  <si>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</si>
  <si>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</si>
  <si>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</si>
  <si>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</si>
  <si>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</si>
  <si>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</si>
  <si>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</si>
  <si>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</si>
  <si>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</si>
  <si>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</si>
  <si>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</si>
  <si>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</si>
  <si>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</si>
  <si>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</si>
  <si>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</si>
  <si>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</si>
  <si>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</si>
  <si>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</si>
  <si>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</si>
  <si>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</si>
  <si>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</si>
  <si>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</si>
  <si>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</si>
  <si>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</si>
  <si>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</si>
  <si>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</si>
  <si>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</si>
  <si>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</si>
  <si>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</si>
  <si>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</si>
  <si>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</si>
  <si>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</si>
  <si>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</si>
  <si>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</si>
  <si>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</si>
  <si>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</si>
  <si>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</si>
  <si>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</si>
  <si>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</si>
  <si>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</si>
  <si>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</si>
  <si>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</si>
  <si>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</si>
  <si>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</si>
  <si>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</si>
  <si>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</si>
  <si>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</si>
  <si>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</si>
  <si>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</si>
  <si>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</si>
  <si>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</si>
  <si>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</si>
  <si>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</si>
  <si>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</si>
  <si>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</si>
  <si>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</si>
  <si>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</si>
  <si>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</si>
  <si>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</si>
  <si>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</si>
  <si>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</si>
  <si>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</si>
  <si>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</si>
  <si>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</si>
  <si>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</si>
  <si>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</si>
  <si>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</si>
  <si>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</si>
  <si>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</si>
  <si>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</si>
  <si>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</si>
  <si>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</si>
  <si>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</si>
  <si>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</si>
  <si>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</si>
  <si>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</si>
  <si>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</si>
  <si>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</si>
  <si>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</si>
  <si>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</si>
  <si>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</si>
  <si>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</si>
  <si>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</si>
  <si>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</si>
  <si>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</si>
  <si>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</si>
  <si>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</si>
  <si>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</si>
  <si>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</si>
  <si>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</si>
  <si>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</si>
  <si>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</si>
  <si>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</si>
  <si>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</si>
  <si>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</si>
  <si>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</si>
  <si>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</si>
  <si>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</si>
  <si>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</si>
  <si>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</si>
  <si>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</si>
  <si>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</si>
  <si>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</si>
  <si>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</si>
  <si>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</si>
  <si>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</si>
  <si>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</si>
  <si>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</si>
  <si>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</si>
  <si>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</si>
  <si>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</si>
  <si>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</si>
  <si>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</si>
  <si>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</si>
  <si>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</si>
  <si>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</si>
  <si>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</si>
  <si>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</si>
  <si>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</si>
  <si>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</si>
  <si>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</si>
  <si>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</si>
  <si>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</si>
  <si>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</si>
  <si>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</si>
  <si>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</si>
  <si>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</si>
  <si>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</si>
  <si>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</si>
  <si>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</si>
  <si>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</si>
  <si>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</si>
  <si>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</si>
  <si>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</si>
  <si>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</si>
  <si>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</si>
  <si>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</si>
  <si>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</si>
  <si>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</si>
  <si>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</si>
  <si>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</si>
  <si>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</si>
  <si>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</si>
  <si>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</si>
  <si>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</si>
  <si>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</si>
  <si>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</si>
  <si>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</si>
  <si>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</si>
  <si>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</si>
  <si>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</si>
  <si>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</si>
  <si>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</si>
  <si>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</si>
  <si>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</si>
  <si>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</si>
  <si>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</si>
  <si>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</si>
  <si>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</si>
  <si>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</si>
  <si>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</si>
  <si>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</si>
  <si>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</si>
  <si>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</si>
  <si>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</si>
  <si>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</si>
  <si>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</si>
  <si>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</si>
  <si>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</si>
  <si>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</si>
  <si>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</si>
  <si>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</si>
  <si>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</si>
  <si>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</si>
  <si>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</si>
  <si>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</si>
  <si>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</si>
  <si>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</si>
  <si>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</si>
  <si>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</si>
  <si>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</si>
  <si>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</si>
  <si>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</si>
  <si>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</si>
  <si>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</si>
  <si>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</si>
  <si>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</si>
  <si>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</si>
  <si>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</si>
  <si>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</si>
  <si>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</si>
  <si>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</si>
  <si>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</si>
  <si>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</si>
  <si>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</si>
  <si>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</si>
  <si>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</si>
  <si>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</si>
  <si>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</si>
  <si>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</si>
  <si>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</si>
  <si>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</si>
  <si>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</si>
  <si>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</si>
  <si>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</si>
  <si>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</si>
  <si>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</si>
  <si>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</si>
  <si>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</si>
  <si>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</si>
  <si>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</si>
  <si>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</si>
  <si>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</si>
  <si>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</si>
  <si>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</si>
  <si>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</si>
  <si>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</si>
  <si>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</si>
  <si>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</si>
  <si>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</si>
  <si>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</si>
  <si>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</si>
  <si>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</si>
  <si>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</si>
  <si>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</si>
  <si>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</si>
  <si>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</si>
  <si>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</si>
  <si>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</si>
  <si>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</si>
  <si>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</si>
  <si>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</si>
  <si>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</si>
  <si>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</si>
  <si>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</si>
  <si>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</si>
  <si>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</si>
  <si>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</si>
  <si>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</si>
  <si>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</si>
  <si>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</si>
  <si>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</si>
  <si>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</si>
  <si>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</si>
  <si>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</si>
  <si>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</si>
  <si>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</si>
  <si>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</si>
  <si>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</si>
  <si>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</si>
  <si>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</si>
  <si>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</si>
  <si>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</si>
  <si>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</si>
  <si>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</si>
  <si>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</si>
  <si>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</si>
  <si>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</si>
  <si>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</si>
  <si>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</si>
  <si>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</si>
  <si>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</si>
  <si>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</si>
  <si>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</si>
  <si>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</si>
  <si>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</si>
  <si>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</si>
  <si>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</si>
  <si>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</si>
  <si>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</si>
  <si>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</si>
  <si>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</si>
  <si>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</si>
  <si>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</si>
  <si>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</si>
  <si>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</si>
  <si>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</si>
  <si>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</si>
  <si>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</si>
  <si>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</si>
  <si>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</si>
  <si>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</si>
  <si>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</si>
  <si>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</si>
  <si>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</si>
  <si>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</si>
  <si>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</si>
  <si>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</si>
  <si>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</si>
  <si>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</si>
  <si>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</si>
  <si>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</si>
  <si>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</si>
  <si>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</si>
  <si>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</si>
  <si>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</si>
  <si>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</si>
  <si>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</si>
  <si>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</si>
  <si>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</si>
  <si>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</si>
  <si>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</si>
  <si>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</si>
  <si>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</si>
  <si>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</si>
  <si>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</si>
  <si>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</si>
  <si>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</si>
  <si>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</si>
  <si>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</si>
  <si>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</si>
  <si>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</si>
  <si>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</si>
  <si>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</si>
  <si>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</si>
  <si>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</si>
  <si>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</si>
  <si>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</si>
  <si>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</si>
  <si>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</si>
  <si>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</si>
  <si>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</si>
  <si>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</si>
  <si>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</si>
  <si>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</si>
  <si>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</si>
  <si>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</si>
  <si>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</si>
  <si>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</si>
  <si>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</si>
  <si>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</si>
  <si>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</si>
  <si>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</si>
  <si>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</si>
  <si>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</si>
  <si>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</si>
  <si>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</si>
  <si>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</si>
  <si>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</si>
  <si>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</si>
  <si>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</si>
  <si>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</si>
  <si>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</si>
  <si>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</si>
  <si>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</si>
  <si>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</si>
  <si>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</si>
  <si>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</si>
  <si>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</si>
  <si>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</si>
  <si>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</si>
  <si>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</si>
  <si>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</si>
  <si>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</si>
  <si>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</si>
  <si>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</si>
  <si>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</si>
  <si>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</si>
  <si>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</si>
  <si>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</si>
  <si>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</si>
  <si>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</si>
  <si>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</si>
  <si>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</si>
  <si>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</si>
  <si>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</si>
  <si>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</si>
  <si>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</si>
  <si>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</si>
  <si>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</si>
  <si>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</si>
  <si>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</si>
  <si>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</si>
  <si>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</si>
  <si>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</si>
  <si>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</si>
  <si>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</si>
  <si>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</si>
  <si>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</si>
  <si>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</si>
  <si>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</si>
  <si>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</si>
  <si>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</si>
  <si>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</si>
  <si>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</si>
  <si>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</si>
  <si>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</si>
  <si>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</si>
  <si>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</si>
  <si>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</si>
  <si>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</si>
  <si>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</si>
  <si>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</si>
  <si>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</si>
  <si>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</si>
  <si>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</si>
  <si>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</si>
  <si>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</si>
  <si>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</si>
  <si>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</si>
  <si>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</si>
  <si>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</si>
  <si>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</si>
  <si>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</si>
  <si>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</si>
  <si>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</si>
  <si>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</si>
  <si>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</si>
  <si>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</si>
  <si>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</si>
  <si>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</si>
  <si>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</si>
  <si>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</si>
  <si>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</si>
  <si>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</si>
  <si>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</si>
  <si>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</si>
  <si>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</si>
  <si>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</si>
  <si>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</si>
  <si>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</si>
  <si>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</si>
  <si>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</si>
  <si>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</si>
  <si>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</si>
  <si>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</si>
  <si>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</si>
  <si>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</si>
  <si>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</si>
  <si>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</si>
  <si>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</si>
  <si>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</si>
  <si>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</si>
  <si>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</si>
  <si>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</si>
  <si>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</si>
  <si>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</si>
  <si>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</si>
  <si>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</si>
  <si>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</si>
  <si>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</si>
  <si>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</si>
  <si>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</si>
  <si>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</si>
  <si>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</si>
  <si>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</si>
  <si>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</si>
  <si>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</si>
  <si>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</si>
  <si>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</si>
  <si>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</si>
  <si>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</si>
  <si>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</si>
  <si>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</si>
  <si>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</si>
  <si>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</si>
  <si>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</si>
  <si>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</si>
  <si>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</si>
  <si>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</si>
  <si>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</si>
  <si>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</si>
  <si>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</si>
  <si>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</si>
  <si>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</si>
  <si>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</si>
  <si>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</si>
  <si>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</si>
  <si>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</si>
  <si>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</si>
  <si>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</si>
  <si>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</si>
  <si>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</si>
  <si>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</si>
  <si>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</si>
  <si>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</si>
  <si>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</si>
  <si>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</si>
  <si>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</si>
  <si>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</si>
  <si>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</si>
  <si>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</si>
  <si>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</si>
  <si>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</si>
  <si>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</si>
  <si>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</si>
  <si>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</si>
  <si>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</si>
  <si>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</si>
  <si>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</si>
  <si>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</si>
  <si>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</si>
  <si>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</si>
  <si>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</si>
  <si>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</si>
  <si>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</si>
  <si>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</si>
  <si>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</si>
  <si>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</si>
  <si>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</si>
  <si>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</si>
  <si>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</si>
  <si>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</si>
  <si>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</si>
  <si>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</si>
  <si>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</si>
  <si>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</si>
  <si>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</si>
  <si>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</si>
  <si>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</si>
  <si>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</si>
  <si>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</si>
  <si>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</si>
  <si>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</si>
  <si>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</si>
  <si>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</si>
  <si>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</si>
  <si>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</si>
  <si>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</si>
  <si>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</si>
  <si>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</si>
  <si>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</si>
  <si>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</si>
  <si>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</si>
  <si>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</si>
  <si>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</si>
  <si>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</si>
  <si>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</si>
  <si>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</si>
  <si>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</si>
  <si>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</si>
  <si>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</si>
  <si>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</si>
  <si>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</si>
  <si>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</si>
  <si>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</si>
  <si>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</si>
  <si>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</si>
  <si>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</si>
  <si>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</si>
  <si>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</si>
  <si>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</si>
  <si>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</si>
  <si>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</si>
  <si>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</si>
  <si>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</si>
  <si>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</si>
  <si>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</si>
  <si>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</si>
  <si>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</si>
  <si>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</si>
  <si>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</si>
  <si>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</si>
  <si>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</si>
  <si>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</si>
  <si>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</si>
  <si>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</si>
  <si>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</si>
  <si>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</si>
  <si>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</si>
  <si>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</si>
  <si>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</si>
  <si>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</si>
  <si>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</si>
  <si>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</si>
  <si>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</si>
  <si>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</si>
  <si>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</si>
  <si>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</si>
  <si>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</si>
  <si>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</si>
  <si>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</si>
  <si>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</si>
  <si>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</si>
  <si>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</si>
  <si>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</si>
  <si>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</si>
  <si>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</si>
  <si>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</si>
  <si>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</si>
  <si>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</si>
  <si>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</si>
  <si>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</si>
  <si>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</si>
  <si>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</si>
  <si>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</si>
  <si>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</si>
  <si>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</si>
  <si>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</si>
  <si>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</si>
  <si>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</si>
  <si>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</si>
  <si>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</si>
  <si>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</si>
  <si>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</si>
  <si>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</si>
  <si>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</si>
  <si>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</si>
  <si>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</si>
  <si>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</si>
  <si>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</si>
  <si>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</si>
  <si>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</si>
  <si>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</si>
  <si>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</si>
  <si>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</si>
  <si>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</si>
  <si>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</si>
  <si>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</si>
  <si>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</si>
  <si>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</si>
  <si>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</si>
  <si>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</si>
  <si>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</si>
  <si>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</si>
  <si>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</si>
  <si>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</si>
  <si>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</si>
  <si>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</si>
  <si>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</si>
  <si>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</si>
  <si>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</si>
  <si>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</si>
  <si>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</si>
  <si>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</si>
  <si>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</si>
  <si>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</si>
  <si>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</si>
  <si>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</si>
  <si>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</si>
  <si>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</si>
  <si>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</si>
  <si>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</si>
  <si>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</si>
  <si>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</si>
  <si>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</si>
  <si>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</si>
  <si>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</si>
  <si>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</si>
  <si>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</si>
  <si>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</si>
  <si>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</si>
  <si>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</si>
  <si>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</si>
  <si>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</si>
  <si>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</si>
  <si>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</si>
  <si>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</si>
  <si>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</si>
  <si>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</si>
  <si>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</si>
  <si>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</si>
  <si>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</si>
  <si>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</si>
  <si>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</si>
  <si>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</si>
  <si>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</si>
  <si>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</si>
  <si>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</si>
  <si>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</si>
  <si>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</si>
  <si>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</si>
  <si>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</si>
  <si>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</si>
  <si>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</si>
  <si>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</si>
  <si>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</si>
  <si>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</si>
  <si>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</si>
  <si>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</si>
  <si>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</si>
  <si>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</si>
  <si>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</si>
  <si>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</si>
  <si>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</si>
  <si>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</si>
  <si>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</si>
  <si>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</si>
  <si>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</si>
  <si>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</si>
  <si>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</si>
  <si>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</si>
  <si>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</si>
  <si>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</si>
  <si>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</si>
  <si>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</si>
  <si>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</si>
  <si>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</si>
  <si>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</si>
  <si>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</si>
  <si>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</si>
  <si>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</si>
  <si>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</si>
  <si>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</si>
  <si>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</si>
  <si>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</si>
  <si>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</si>
  <si>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</si>
  <si>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</si>
  <si>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</si>
  <si>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</si>
  <si>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</si>
  <si>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</si>
  <si>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</si>
  <si>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</si>
  <si>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</si>
  <si>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</si>
  <si>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</si>
  <si>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</si>
  <si>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</si>
  <si>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</si>
  <si>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</si>
  <si>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</si>
  <si>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</si>
  <si>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</si>
  <si>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</si>
  <si>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</si>
  <si>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</si>
  <si>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</si>
  <si>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</si>
  <si>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</si>
  <si>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</si>
  <si>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</si>
  <si>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</si>
  <si>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</si>
  <si>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</si>
  <si>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</si>
  <si>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</si>
  <si>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</si>
  <si>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</si>
  <si>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</si>
  <si>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</si>
  <si>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</si>
  <si>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</si>
  <si>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</si>
  <si>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</si>
  <si>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</si>
  <si>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</si>
  <si>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</si>
  <si>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</si>
  <si>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</si>
  <si>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</si>
  <si>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</si>
  <si>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</si>
  <si>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</si>
  <si>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</si>
  <si>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</si>
  <si>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</si>
  <si>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</si>
  <si>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</si>
  <si>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</si>
  <si>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</si>
  <si>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</si>
  <si>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</si>
  <si>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</si>
  <si>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</si>
  <si>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</si>
  <si>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</si>
  <si>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</si>
  <si>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</si>
  <si>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</si>
  <si>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</si>
  <si>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</si>
  <si>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</si>
  <si>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</si>
  <si>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</si>
  <si>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</si>
  <si>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</si>
  <si>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</si>
  <si>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</si>
  <si>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</si>
  <si>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</si>
  <si>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</si>
  <si>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</si>
  <si>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</si>
  <si>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</si>
  <si>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</si>
  <si>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</si>
  <si>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</si>
  <si>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</si>
  <si>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</si>
  <si>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</si>
  <si>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</si>
  <si>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</si>
  <si>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</si>
  <si>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</si>
  <si>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</si>
  <si>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</si>
  <si>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</si>
  <si>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</si>
  <si>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</si>
  <si>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</si>
  <si>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</si>
  <si>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</si>
  <si>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</si>
  <si>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</si>
  <si>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</si>
  <si>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</si>
  <si>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</si>
  <si>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</si>
  <si>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</si>
  <si>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</si>
  <si>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</si>
  <si>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</si>
  <si>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</si>
  <si>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</si>
  <si>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</si>
  <si>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</si>
  <si>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</si>
  <si>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</si>
  <si>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</si>
  <si>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</si>
  <si>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</si>
  <si>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</si>
  <si>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</si>
  <si>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</si>
  <si>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</si>
  <si>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</si>
  <si>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</si>
  <si>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</si>
  <si>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</si>
  <si>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</si>
  <si>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</si>
  <si>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</si>
  <si>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</si>
  <si>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</si>
  <si>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</si>
  <si>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</si>
  <si>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</si>
  <si>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</si>
  <si>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</si>
  <si>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</si>
  <si>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</si>
  <si>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</si>
  <si>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</si>
  <si>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</si>
  <si>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</si>
  <si>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</si>
  <si>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</si>
  <si>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</si>
  <si>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</si>
  <si>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</si>
  <si>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</si>
  <si>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</si>
  <si>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</si>
  <si>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</si>
  <si>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</si>
  <si>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</si>
  <si>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</si>
  <si>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</si>
  <si>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</si>
  <si>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</si>
  <si>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</si>
  <si>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</si>
  <si>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</si>
  <si>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</si>
  <si>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</si>
  <si>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</si>
  <si>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</si>
  <si>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</si>
  <si>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</si>
  <si>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</si>
  <si>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</si>
  <si>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</si>
  <si>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</si>
  <si>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</si>
  <si>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</si>
  <si>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</si>
  <si>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</si>
  <si>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</si>
  <si>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</si>
  <si>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</si>
  <si>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</si>
  <si>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</si>
  <si>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</si>
  <si>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</si>
  <si>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</si>
  <si>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</si>
  <si>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</si>
  <si>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</si>
  <si>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</si>
  <si>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</si>
  <si>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</si>
  <si>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</si>
  <si>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</si>
  <si>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</si>
  <si>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</si>
  <si>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</si>
  <si>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</si>
  <si>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</si>
  <si>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</si>
  <si>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</si>
  <si>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</si>
  <si>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</si>
  <si>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</si>
  <si>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</si>
  <si>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</si>
  <si>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</si>
  <si>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</si>
  <si>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</si>
  <si>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</si>
  <si>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</si>
  <si>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</si>
  <si>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</si>
  <si>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</si>
  <si>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</si>
  <si>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</si>
  <si>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</si>
  <si>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</si>
  <si>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</si>
  <si>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</si>
  <si>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</si>
  <si>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</si>
  <si>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</si>
  <si>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</si>
  <si>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</si>
  <si>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</si>
  <si>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</si>
  <si>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</si>
  <si>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</si>
  <si>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</si>
  <si>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</si>
  <si>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</si>
  <si>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</si>
  <si>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</si>
  <si>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</si>
  <si>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</si>
  <si>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</si>
  <si>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</si>
  <si>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</si>
  <si>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</si>
  <si>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</si>
  <si>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</si>
  <si>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</si>
  <si>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</si>
  <si>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</si>
  <si>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</si>
  <si>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</si>
  <si>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</si>
  <si>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</si>
  <si>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</si>
  <si>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</si>
  <si>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</si>
  <si>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</si>
  <si>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</si>
  <si>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</si>
  <si>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</si>
  <si>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</si>
  <si>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</si>
  <si>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</si>
  <si>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</si>
  <si>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</si>
  <si>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</si>
  <si>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</si>
  <si>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</si>
  <si>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</si>
  <si>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</si>
  <si>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</si>
  <si>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</si>
  <si>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</si>
  <si>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</si>
  <si>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</si>
  <si>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</si>
  <si>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</si>
  <si>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</si>
  <si>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</si>
  <si>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</si>
  <si>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</si>
  <si>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</si>
  <si>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</si>
  <si>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</si>
  <si>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</si>
  <si>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</si>
  <si>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</si>
  <si>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</si>
  <si>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</si>
  <si>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</si>
  <si>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</si>
  <si>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</si>
  <si>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</si>
  <si>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</si>
  <si>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</si>
  <si>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</si>
  <si>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</si>
  <si>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</si>
  <si>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</si>
  <si>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</si>
  <si>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</si>
  <si>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</si>
  <si>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</si>
  <si>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</si>
  <si>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</si>
  <si>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</si>
  <si>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</si>
  <si>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</si>
  <si>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</si>
  <si>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</si>
  <si>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</si>
  <si>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</si>
  <si>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</si>
  <si>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</si>
  <si>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</si>
  <si>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</si>
  <si>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</si>
  <si>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</si>
  <si>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</si>
  <si>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</si>
  <si>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</si>
  <si>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</si>
  <si>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</si>
  <si>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</si>
  <si>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</si>
  <si>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</si>
  <si>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</si>
  <si>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</si>
  <si>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</si>
  <si>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</si>
  <si>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</si>
  <si>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</si>
  <si>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</si>
  <si>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</si>
  <si>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</si>
  <si>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</si>
  <si>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</si>
  <si>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</si>
  <si>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</si>
  <si>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</si>
  <si>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</si>
  <si>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</si>
  <si>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</si>
  <si>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</si>
  <si>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</si>
  <si>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</si>
  <si>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</si>
  <si>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</si>
  <si>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</si>
  <si>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</si>
  <si>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</si>
  <si>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</si>
  <si>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</si>
  <si>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</si>
  <si>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</si>
  <si>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</si>
  <si>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</si>
  <si>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</si>
  <si>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</si>
  <si>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</si>
  <si>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</si>
  <si>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</si>
  <si>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</si>
  <si>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</si>
  <si>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</si>
  <si>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</si>
  <si>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</si>
  <si>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</si>
  <si>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</si>
  <si>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</si>
  <si>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</si>
  <si>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</si>
  <si>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</si>
  <si>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</si>
  <si>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</si>
  <si>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</si>
  <si>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</si>
  <si>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</si>
  <si>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</si>
  <si>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</si>
  <si>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</si>
  <si>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</si>
  <si>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</si>
  <si>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</si>
  <si>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</si>
  <si>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</si>
  <si>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</si>
  <si>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</si>
  <si>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</si>
  <si>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</si>
  <si>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</si>
  <si>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</si>
  <si>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</si>
  <si>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</si>
  <si>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</si>
  <si>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</si>
  <si>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</si>
  <si>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</si>
  <si>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</si>
  <si>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</si>
  <si>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</si>
  <si>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</si>
  <si>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</si>
  <si>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</si>
  <si>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</si>
  <si>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</si>
  <si>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</si>
  <si>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</si>
  <si>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</si>
  <si>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</si>
  <si>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</si>
  <si>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</si>
  <si>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</si>
  <si>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</si>
  <si>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</si>
  <si>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</si>
  <si>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</si>
  <si>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</si>
  <si>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</si>
  <si>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</si>
  <si>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</si>
  <si>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</si>
  <si>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</si>
  <si>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</si>
  <si>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</si>
  <si>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</si>
  <si>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</si>
  <si>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</si>
  <si>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</si>
  <si>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</si>
  <si>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</si>
  <si>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</si>
  <si>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</si>
  <si>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</si>
  <si>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</si>
  <si>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</si>
  <si>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</si>
  <si>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</si>
  <si>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</si>
  <si>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</si>
  <si>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</si>
  <si>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</si>
  <si>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</si>
  <si>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</si>
  <si>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</si>
  <si>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</si>
  <si>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</si>
  <si>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</si>
  <si>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</si>
  <si>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</si>
  <si>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</si>
  <si>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</si>
  <si>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</si>
  <si>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</si>
  <si>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</si>
  <si>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</si>
  <si>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</si>
  <si>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</si>
  <si>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</si>
  <si>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</si>
  <si>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</si>
  <si>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</si>
  <si>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</si>
  <si>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</si>
  <si>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</si>
  <si>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</si>
  <si>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</si>
  <si>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</si>
  <si>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</si>
  <si>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</si>
  <si>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</si>
  <si>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</si>
  <si>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</si>
  <si>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</si>
  <si>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</si>
  <si>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</si>
  <si>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</si>
  <si>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</si>
  <si>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</si>
  <si>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</si>
  <si>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</si>
  <si>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</si>
  <si>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</si>
  <si>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</si>
  <si>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</si>
  <si>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</si>
  <si>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</si>
  <si>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</si>
  <si>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</si>
  <si>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</si>
  <si>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</si>
  <si>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</si>
  <si>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</si>
  <si>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</si>
  <si>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</si>
  <si>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</si>
  <si>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</si>
  <si>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</si>
  <si>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</si>
  <si>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</si>
  <si>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</si>
  <si>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</si>
  <si>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</si>
  <si>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</si>
  <si>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</si>
  <si>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</si>
  <si>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</si>
  <si>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</si>
  <si>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</si>
  <si>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</si>
  <si>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</si>
  <si>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</si>
  <si>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</si>
  <si>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</si>
  <si>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</si>
  <si>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</si>
  <si>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</si>
  <si>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</si>
  <si>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</si>
  <si>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</si>
  <si>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</si>
  <si>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</si>
  <si>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</si>
  <si>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</si>
  <si>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</si>
  <si>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</si>
  <si>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</si>
  <si>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</si>
  <si>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</si>
  <si>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</si>
  <si>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</si>
  <si>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</si>
  <si>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</si>
  <si>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</si>
  <si>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</si>
  <si>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</si>
  <si>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</si>
  <si>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</si>
  <si>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</si>
  <si>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</si>
  <si>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</si>
  <si>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</si>
  <si>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</si>
  <si>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</si>
  <si>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</si>
  <si>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</si>
  <si>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</si>
  <si>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</si>
  <si>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</si>
  <si>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</si>
  <si>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</si>
  <si>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</si>
  <si>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</si>
  <si>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</si>
  <si>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</si>
  <si>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</si>
  <si>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</si>
  <si>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</si>
  <si>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</si>
  <si>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</si>
  <si>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</si>
  <si>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</si>
  <si>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</si>
  <si>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</si>
  <si>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</si>
  <si>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</si>
  <si>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</si>
  <si>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</si>
  <si>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</si>
  <si>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</si>
  <si>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</si>
  <si>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</si>
  <si>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</si>
  <si>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</si>
  <si>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</si>
  <si>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</si>
  <si>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</si>
  <si>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</si>
  <si>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</si>
  <si>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</si>
  <si>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</si>
  <si>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</si>
  <si>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</si>
  <si>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</si>
  <si>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</si>
  <si>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</si>
  <si>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</si>
  <si>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</si>
  <si>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</si>
  <si>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</si>
  <si>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</si>
  <si>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</si>
  <si>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</si>
  <si>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</si>
  <si>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</si>
  <si>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</si>
  <si>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</si>
  <si>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</si>
  <si>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</si>
  <si>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</si>
  <si>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</si>
  <si>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</si>
  <si>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</si>
  <si>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</si>
  <si>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</si>
  <si>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</si>
  <si>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</si>
  <si>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</si>
  <si>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</si>
  <si>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</si>
  <si>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</si>
  <si>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</si>
  <si>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</si>
  <si>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</si>
  <si>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</si>
  <si>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</si>
  <si>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</si>
  <si>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</si>
  <si>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</si>
  <si>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</si>
  <si>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</si>
  <si>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</si>
  <si>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</si>
  <si>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</si>
  <si>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</si>
  <si>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</si>
  <si>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</si>
  <si>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</si>
  <si>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</si>
  <si>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</si>
  <si>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</si>
  <si>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</si>
  <si>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</si>
  <si>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</si>
  <si>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</si>
  <si>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</si>
  <si>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</si>
  <si>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</si>
  <si>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</si>
  <si>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</si>
  <si>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</si>
  <si>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</si>
  <si>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</si>
  <si>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</si>
  <si>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</si>
  <si>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</si>
  <si>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</si>
  <si>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</si>
  <si>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</si>
  <si>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</si>
  <si>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</si>
  <si>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</si>
  <si>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</si>
  <si>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</si>
  <si>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</si>
  <si>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</si>
  <si>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</si>
  <si>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</si>
  <si>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</si>
  <si>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</si>
  <si>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</si>
  <si>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</si>
  <si>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</si>
  <si>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</si>
  <si>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</si>
  <si>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</si>
  <si>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</si>
  <si>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</si>
  <si>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</si>
  <si>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</si>
  <si>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</si>
  <si>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</si>
  <si>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</si>
  <si>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</si>
  <si>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</si>
  <si>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</si>
  <si>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</si>
  <si>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</si>
  <si>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</si>
  <si>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</si>
  <si>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</si>
  <si>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</si>
  <si>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</si>
  <si>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</si>
  <si>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</si>
  <si>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</si>
  <si>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</si>
  <si>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</si>
  <si>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</si>
  <si>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</si>
  <si>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</si>
  <si>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</si>
  <si>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</si>
  <si>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</si>
  <si>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</si>
  <si>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</si>
  <si>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</si>
  <si>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</si>
  <si>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</si>
  <si>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</si>
  <si>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</si>
  <si>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</si>
  <si>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</si>
  <si>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</si>
  <si>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</si>
  <si>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</si>
  <si>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</si>
  <si>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</si>
  <si>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</si>
  <si>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</si>
  <si>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</si>
  <si>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</si>
  <si>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</si>
  <si>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</si>
  <si>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</si>
  <si>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</si>
  <si>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</si>
  <si>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</si>
  <si>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</si>
  <si>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</si>
  <si>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</si>
  <si>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</si>
  <si>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</si>
  <si>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</si>
  <si>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</si>
  <si>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</si>
  <si>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</si>
  <si>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</si>
  <si>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</si>
  <si>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</si>
  <si>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</si>
  <si>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</si>
  <si>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</si>
  <si>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</si>
  <si>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</si>
  <si>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</si>
  <si>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</si>
  <si>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</si>
  <si>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</si>
  <si>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</si>
  <si>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</si>
  <si>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</si>
  <si>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</si>
  <si>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</si>
  <si>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</si>
  <si>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</si>
  <si>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</si>
  <si>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</si>
  <si>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</si>
  <si>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</si>
  <si>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</si>
  <si>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</si>
  <si>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</si>
  <si>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</si>
  <si>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</si>
  <si>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</si>
  <si>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</si>
  <si>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</si>
  <si>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</si>
  <si>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</si>
  <si>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</si>
  <si>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</si>
  <si>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</si>
  <si>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</si>
  <si>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</si>
  <si>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</si>
  <si>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</si>
  <si>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</si>
  <si>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</si>
  <si>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</si>
  <si>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</si>
  <si>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</si>
  <si>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</si>
  <si>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</si>
  <si>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</si>
  <si>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</si>
  <si>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</si>
  <si>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</si>
  <si>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</si>
  <si>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</si>
  <si>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</si>
  <si>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</si>
  <si>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</si>
  <si>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</si>
  <si>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</si>
  <si>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</si>
  <si>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</si>
  <si>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</si>
  <si>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</si>
  <si>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</si>
  <si>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</si>
  <si>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</si>
  <si>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</si>
  <si>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</si>
  <si>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</si>
  <si>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</si>
  <si>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</si>
  <si>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</si>
  <si>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</si>
  <si>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</si>
  <si>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</si>
  <si>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</si>
  <si>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</si>
  <si>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</si>
  <si>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</si>
  <si>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</si>
  <si>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</si>
  <si>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</si>
  <si>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</si>
  <si>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</si>
  <si>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</si>
  <si>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</si>
  <si>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</si>
  <si>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</si>
  <si>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</si>
  <si>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</si>
  <si>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</si>
  <si>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</si>
  <si>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</si>
  <si>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</si>
  <si>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</si>
  <si>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</si>
  <si>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</si>
  <si>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</si>
  <si>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</si>
  <si>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</si>
  <si>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</si>
  <si>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</si>
  <si>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</si>
  <si>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</si>
  <si>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</si>
  <si>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</si>
  <si>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</si>
  <si>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</si>
  <si>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</si>
  <si>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</si>
  <si>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</si>
  <si>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</si>
  <si>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</si>
  <si>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</si>
  <si>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</si>
  <si>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</si>
  <si>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</si>
  <si>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</si>
  <si>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</si>
  <si>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</si>
  <si>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</si>
  <si>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</si>
  <si>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</si>
  <si>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</si>
  <si>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</si>
  <si>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</si>
  <si>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</si>
  <si>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</si>
  <si>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</si>
  <si>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</si>
  <si>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</si>
  <si>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</si>
  <si>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</si>
  <si>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</si>
  <si>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</si>
  <si>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</si>
  <si>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</si>
  <si>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</si>
  <si>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</si>
  <si>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</si>
  <si>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</si>
  <si>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</si>
  <si>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</si>
  <si>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</si>
  <si>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</si>
  <si>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</si>
  <si>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</si>
  <si>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</si>
  <si>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</si>
  <si>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</si>
  <si>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</si>
  <si>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</si>
  <si>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</si>
  <si>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</si>
  <si>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</si>
  <si>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</si>
  <si>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</si>
  <si>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</si>
  <si>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</si>
  <si>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</si>
  <si>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</si>
  <si>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</si>
  <si>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</si>
  <si>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</si>
  <si>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</si>
  <si>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</si>
  <si>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</si>
  <si>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</si>
  <si>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</si>
  <si>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</si>
  <si>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</si>
  <si>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</si>
  <si>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</si>
  <si>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</si>
  <si>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</si>
  <si>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</si>
  <si>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</si>
  <si>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</si>
  <si>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</si>
  <si>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</si>
  <si>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</si>
  <si>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</si>
  <si>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</si>
  <si>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</si>
  <si>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</si>
  <si>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</si>
  <si>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</si>
  <si>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</si>
  <si>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</si>
  <si>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</si>
  <si>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</si>
  <si>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</si>
  <si>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</si>
  <si>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</si>
  <si>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</si>
  <si>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</si>
  <si>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</si>
  <si>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</si>
  <si>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</si>
  <si>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</si>
  <si>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</si>
  <si>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</si>
  <si>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</si>
  <si>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</si>
  <si>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</si>
  <si>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</si>
  <si>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</si>
  <si>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</si>
  <si>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</si>
  <si>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</si>
  <si>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</si>
  <si>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</si>
  <si>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</si>
  <si>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</si>
  <si>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</si>
  <si>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</si>
  <si>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</si>
  <si>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</si>
  <si>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</si>
  <si>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</si>
  <si>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</si>
  <si>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</si>
  <si>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</si>
  <si>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</si>
  <si>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</si>
  <si>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</si>
  <si>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</si>
  <si>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</si>
  <si>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</si>
  <si>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</si>
  <si>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</si>
  <si>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</si>
  <si>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</si>
  <si>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</si>
  <si>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</si>
  <si>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</si>
  <si>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</si>
  <si>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</si>
  <si>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</si>
  <si>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</si>
  <si>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</si>
  <si>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</si>
  <si>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</si>
  <si>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</si>
  <si>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</si>
  <si>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</si>
  <si>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</si>
  <si>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</si>
  <si>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</si>
  <si>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</si>
  <si>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</si>
  <si>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</si>
  <si>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</si>
  <si>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</si>
  <si>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</si>
  <si>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</si>
  <si>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</si>
  <si>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</si>
  <si>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</si>
  <si>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</si>
  <si>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</si>
  <si>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</si>
  <si>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</si>
  <si>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</si>
  <si>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</si>
  <si>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</si>
  <si>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</si>
  <si>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</si>
  <si>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</si>
  <si>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</si>
  <si>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</si>
  <si>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</si>
  <si>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</si>
  <si>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</si>
  <si>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</si>
  <si>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</si>
  <si>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</si>
  <si>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</si>
  <si>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</si>
  <si>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</si>
  <si>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</si>
  <si>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</si>
  <si>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</si>
  <si>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</si>
  <si>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</si>
  <si>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</si>
  <si>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</si>
  <si>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</si>
  <si>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</si>
  <si>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</si>
  <si>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</si>
  <si>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</si>
  <si>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</si>
  <si>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</si>
  <si>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</si>
  <si>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</si>
  <si>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</si>
  <si>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</si>
  <si>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</si>
  <si>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</si>
  <si>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</si>
  <si>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</si>
  <si>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</si>
  <si>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</si>
  <si>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</si>
  <si>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</si>
  <si>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</si>
  <si>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</si>
  <si>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</si>
  <si>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</si>
  <si>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</si>
  <si>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</si>
  <si>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</si>
  <si>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</si>
  <si>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</si>
  <si>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</si>
  <si>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</si>
  <si>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</si>
  <si>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</si>
  <si>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</si>
  <si>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</si>
  <si>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</si>
  <si>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</si>
  <si>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</si>
  <si>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</si>
  <si>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</si>
  <si>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</si>
  <si>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</si>
  <si>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</si>
  <si>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</si>
  <si>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</si>
  <si>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</si>
  <si>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</si>
  <si>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</si>
  <si>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</si>
  <si>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</si>
  <si>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</si>
  <si>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</si>
  <si>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</si>
  <si>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</si>
  <si>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</si>
  <si>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</si>
  <si>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</si>
  <si>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</si>
  <si>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</si>
  <si>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</si>
  <si>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</si>
  <si>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</si>
  <si>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</si>
  <si>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</si>
  <si>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</si>
  <si>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</si>
  <si>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</si>
  <si>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</si>
  <si>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</si>
  <si>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</si>
  <si>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</si>
  <si>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</si>
  <si>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</si>
  <si>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</si>
  <si>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</si>
  <si>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</si>
  <si>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</si>
  <si>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</si>
  <si>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</si>
  <si>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</si>
  <si>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</si>
  <si>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</si>
  <si>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</si>
  <si>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</si>
  <si>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</si>
  <si>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</si>
  <si>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</si>
  <si>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</si>
  <si>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</si>
  <si>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</si>
  <si>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</si>
  <si>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</si>
  <si>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</si>
  <si>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</si>
  <si>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</si>
  <si>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</si>
  <si>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</si>
  <si>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</si>
  <si>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</si>
  <si>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</si>
  <si>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</si>
  <si>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</si>
  <si>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</si>
  <si>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</si>
  <si>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</si>
  <si>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</si>
  <si>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</si>
  <si>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</si>
  <si>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</si>
  <si>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</si>
  <si>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</si>
  <si>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</si>
  <si>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</si>
  <si>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</si>
  <si>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</si>
  <si>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</si>
  <si>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</si>
  <si>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</si>
  <si>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</si>
  <si>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</si>
  <si>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</si>
  <si>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</si>
  <si>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</si>
  <si>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</si>
  <si>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</si>
  <si>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</si>
  <si>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</si>
  <si>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</si>
  <si>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</si>
  <si>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</si>
  <si>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</si>
  <si>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</si>
  <si>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</si>
  <si>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</si>
  <si>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</si>
  <si>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</si>
  <si>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</si>
  <si>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</si>
  <si>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</si>
  <si>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</si>
  <si>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</si>
  <si>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</si>
  <si>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</si>
  <si>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</si>
  <si>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</si>
  <si>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</si>
  <si>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</si>
  <si>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</si>
  <si>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</si>
  <si>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</si>
  <si>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</si>
  <si>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</si>
  <si>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</si>
  <si>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</si>
  <si>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</si>
  <si>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</si>
  <si>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</si>
  <si>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</si>
  <si>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</si>
  <si>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</si>
  <si>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</si>
  <si>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</si>
  <si>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</si>
  <si>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</si>
  <si>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</si>
  <si>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</si>
  <si>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</si>
  <si>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</si>
  <si>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</si>
  <si>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</si>
  <si>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</si>
  <si>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</si>
  <si>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</si>
  <si>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</si>
  <si>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</si>
  <si>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</si>
  <si>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</si>
  <si>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</si>
  <si>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</si>
  <si>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</si>
  <si>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</si>
  <si>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</si>
  <si>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</si>
  <si>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</si>
  <si>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</si>
  <si>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</si>
  <si>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</si>
  <si>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</si>
  <si>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</si>
  <si>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</si>
  <si>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</si>
  <si>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</si>
  <si>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</si>
  <si>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</si>
  <si>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</si>
  <si>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</si>
  <si>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</si>
  <si>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</si>
  <si>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</si>
  <si>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</si>
  <si>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</si>
  <si>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</si>
  <si>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</si>
  <si>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</si>
  <si>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</si>
  <si>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</si>
  <si>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</si>
  <si>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</si>
  <si>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</si>
  <si>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</si>
  <si>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</si>
  <si>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</si>
  <si>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</si>
  <si>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</si>
  <si>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</si>
  <si>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</si>
  <si>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</si>
  <si>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</si>
  <si>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</si>
  <si>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</si>
  <si>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</si>
  <si>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</si>
  <si>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</si>
  <si>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</si>
  <si>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</si>
  <si>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</si>
  <si>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</si>
  <si>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</si>
  <si>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</si>
  <si>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</si>
  <si>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</si>
  <si>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</si>
  <si>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</si>
  <si>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</si>
  <si>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</si>
  <si>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</si>
  <si>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</si>
  <si>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</si>
  <si>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</si>
  <si>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</si>
  <si>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</si>
  <si>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</si>
  <si>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</si>
  <si>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</si>
  <si>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</si>
  <si>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</si>
  <si>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</si>
  <si>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</si>
  <si>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</si>
  <si>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</si>
  <si>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</si>
  <si>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</si>
  <si>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</si>
  <si>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</si>
  <si>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</si>
  <si>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</si>
  <si>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</si>
  <si>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</si>
  <si>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</si>
  <si>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</si>
  <si>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</si>
  <si>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</si>
  <si>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</si>
  <si>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</si>
  <si>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</si>
  <si>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</si>
  <si>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</si>
  <si>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</si>
  <si>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</si>
  <si>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</si>
  <si>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</si>
  <si>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</si>
  <si>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</si>
  <si>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</si>
  <si>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</si>
  <si>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</si>
  <si>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</si>
  <si>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</si>
  <si>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</si>
  <si>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</si>
  <si>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</si>
  <si>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</si>
  <si>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</si>
  <si>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</si>
  <si>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</si>
  <si>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</si>
  <si>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</si>
  <si>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</si>
  <si>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</si>
  <si>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</si>
  <si>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</si>
  <si>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</si>
  <si>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</si>
  <si>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</si>
  <si>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</si>
  <si>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</si>
  <si>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</si>
  <si>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</si>
  <si>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</si>
  <si>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</si>
  <si>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</si>
  <si>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</si>
  <si>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</si>
  <si>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</si>
  <si>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</si>
  <si>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</si>
  <si>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</si>
  <si>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</si>
  <si>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</si>
  <si>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</si>
  <si>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</si>
  <si>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</si>
  <si>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</si>
  <si>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</si>
  <si>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</si>
  <si>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</si>
  <si>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</si>
  <si>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</si>
  <si>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</si>
  <si>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</si>
  <si>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</si>
  <si>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</si>
  <si>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</si>
  <si>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</si>
  <si>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</si>
  <si>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</si>
  <si>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</si>
  <si>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</si>
  <si>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</si>
  <si>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</si>
  <si>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</si>
  <si>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</si>
  <si>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</si>
  <si>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</si>
  <si>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</si>
  <si>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</si>
  <si>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</si>
  <si>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</si>
  <si>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</si>
  <si>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</si>
  <si>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</si>
  <si>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</si>
  <si>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</si>
  <si>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</si>
  <si>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</si>
  <si>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</si>
  <si>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</si>
  <si>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</si>
  <si>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</si>
  <si>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</si>
  <si>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</si>
  <si>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</si>
  <si>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</si>
  <si>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</si>
  <si>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</si>
  <si>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</si>
  <si>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</si>
  <si>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</si>
  <si>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</si>
  <si>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</si>
  <si>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</si>
  <si>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</si>
  <si>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</si>
  <si>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</si>
  <si>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</si>
  <si>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</si>
  <si>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</si>
  <si>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</si>
  <si>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</si>
  <si>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</si>
  <si>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</si>
  <si>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</si>
  <si>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</si>
  <si>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</si>
  <si>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</si>
  <si>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</si>
  <si>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</si>
  <si>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</si>
  <si>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</si>
  <si>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</si>
  <si>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</si>
  <si>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</si>
  <si>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</si>
  <si>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</si>
  <si>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</si>
  <si>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</si>
  <si>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</si>
  <si>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</si>
  <si>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</si>
  <si>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</si>
  <si>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</si>
  <si>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</si>
  <si>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</si>
  <si>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</si>
  <si>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</si>
  <si>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</si>
  <si>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</si>
  <si>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</si>
  <si>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</si>
  <si>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</si>
  <si>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</si>
  <si>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</si>
  <si>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</si>
  <si>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</si>
  <si>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</si>
  <si>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</si>
  <si>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</si>
  <si>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</si>
  <si>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</si>
  <si>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</si>
  <si>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</si>
  <si>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</si>
  <si>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</si>
  <si>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</si>
  <si>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</si>
  <si>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</si>
  <si>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</si>
  <si>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</si>
  <si>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</si>
  <si>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</si>
  <si>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</si>
  <si>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</si>
  <si>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</si>
  <si>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</si>
  <si>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</si>
  <si>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</si>
  <si>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</si>
  <si>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</si>
  <si>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</si>
  <si>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</si>
  <si>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</si>
  <si>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</si>
  <si>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</si>
  <si>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</si>
  <si>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</si>
  <si>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</si>
  <si>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</si>
  <si>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</si>
  <si>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</si>
  <si>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</si>
  <si>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</si>
  <si>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</si>
  <si>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</si>
  <si>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</si>
  <si>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</si>
  <si>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</si>
  <si>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</si>
  <si>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</si>
  <si>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</si>
  <si>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</si>
  <si>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</si>
  <si>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</si>
  <si>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</si>
  <si>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</si>
  <si>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</si>
  <si>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</si>
  <si>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</si>
  <si>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</si>
  <si>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</si>
  <si>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</si>
  <si>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</si>
  <si>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</si>
  <si>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</si>
  <si>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</si>
  <si>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</si>
  <si>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</si>
  <si>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</si>
  <si>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</si>
  <si>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</si>
  <si>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</si>
  <si>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</si>
  <si>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</si>
  <si>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</si>
  <si>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</si>
  <si>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</si>
  <si>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</si>
  <si>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</si>
  <si>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</si>
  <si>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</si>
  <si>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</si>
  <si>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</si>
  <si>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</si>
  <si>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</si>
  <si>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</si>
  <si>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</si>
  <si>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</si>
  <si>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</si>
  <si>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</si>
  <si>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</si>
  <si>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</si>
  <si>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</si>
  <si>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</si>
  <si>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</si>
  <si>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</si>
  <si>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</si>
  <si>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</si>
  <si>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</si>
  <si>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</si>
  <si>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</si>
  <si>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</si>
  <si>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</si>
  <si>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</si>
  <si>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</si>
  <si>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</si>
  <si>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</si>
  <si>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</si>
  <si>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</si>
  <si>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</si>
  <si>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</si>
  <si>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</si>
  <si>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</si>
  <si>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</si>
  <si>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</si>
  <si>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</si>
  <si>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</si>
  <si>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</si>
  <si>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</si>
  <si>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</si>
  <si>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</si>
  <si>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</si>
  <si>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</si>
  <si>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</si>
  <si>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</si>
  <si>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</si>
  <si>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</si>
  <si>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</si>
  <si>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</si>
  <si>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</si>
  <si>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</si>
  <si>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</si>
  <si>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</si>
  <si>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</si>
  <si>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</si>
  <si>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</si>
  <si>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</si>
  <si>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</si>
  <si>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</si>
  <si>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</si>
  <si>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</si>
  <si>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</si>
  <si>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</si>
  <si>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</si>
  <si>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</si>
  <si>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</si>
  <si>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</si>
  <si>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</si>
  <si>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</si>
  <si>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</si>
  <si>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</si>
  <si>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</si>
  <si>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</si>
  <si>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</si>
  <si>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</si>
  <si>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</si>
  <si>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</si>
  <si>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</si>
  <si>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</si>
  <si>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</si>
  <si>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</si>
  <si>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</si>
  <si>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</si>
  <si>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</si>
  <si>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</si>
  <si>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</si>
  <si>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</si>
  <si>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</si>
  <si>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</si>
  <si>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</si>
  <si>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</si>
  <si>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</si>
  <si>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</si>
  <si>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</si>
  <si>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</si>
  <si>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</si>
  <si>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</si>
  <si>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</si>
  <si>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</si>
  <si>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</si>
  <si>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</si>
  <si>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</si>
  <si>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</si>
  <si>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</si>
  <si>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</si>
  <si>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</si>
  <si>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</si>
  <si>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</si>
  <si>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</si>
  <si>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</si>
  <si>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</si>
  <si>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</si>
  <si>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</si>
  <si>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</si>
  <si>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</si>
  <si>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</si>
  <si>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</si>
  <si>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</si>
  <si>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</si>
  <si>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</si>
  <si>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</si>
  <si>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</si>
  <si>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</si>
  <si>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</si>
  <si>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</si>
  <si>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</si>
  <si>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</si>
  <si>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</si>
  <si>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</si>
  <si>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</si>
  <si>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</si>
  <si>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</si>
  <si>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</si>
  <si>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</si>
  <si>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</si>
  <si>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</si>
  <si>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</si>
  <si>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</si>
  <si>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</si>
  <si>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</si>
  <si>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</si>
  <si>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</si>
  <si>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</si>
  <si>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</si>
  <si>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</si>
  <si>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</si>
  <si>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</si>
  <si>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</si>
  <si>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</si>
  <si>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</si>
  <si>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</si>
  <si>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</si>
  <si>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</si>
  <si>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</si>
  <si>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</si>
  <si>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</si>
  <si>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</si>
  <si>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</si>
  <si>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</si>
  <si>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</si>
  <si>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</si>
  <si>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</si>
  <si>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</si>
  <si>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</si>
  <si>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</si>
  <si>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</si>
  <si>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</si>
  <si>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</si>
  <si>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</si>
  <si>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</si>
  <si>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</si>
  <si>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</si>
  <si>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</si>
  <si>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</si>
  <si>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</si>
  <si>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</si>
  <si>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</si>
  <si>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</si>
  <si>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</si>
  <si>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</si>
  <si>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</si>
  <si>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</si>
  <si>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</si>
  <si>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</si>
  <si>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</si>
  <si>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</si>
  <si>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</si>
  <si>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</si>
  <si>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</si>
  <si>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</si>
  <si>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</si>
  <si>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</si>
  <si>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</si>
  <si>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</si>
  <si>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</si>
  <si>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</si>
  <si>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</si>
  <si>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</si>
  <si>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</si>
  <si>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</si>
  <si>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</si>
  <si>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</si>
  <si>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</si>
  <si>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</si>
  <si>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</si>
  <si>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</si>
  <si>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</si>
  <si>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</si>
  <si>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</si>
  <si>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</si>
  <si>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</si>
  <si>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</si>
  <si>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</si>
  <si>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</si>
  <si>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</si>
  <si>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</si>
  <si>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</si>
  <si>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</si>
  <si>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</si>
  <si>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</si>
  <si>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</si>
  <si>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</si>
  <si>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</si>
  <si>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</si>
  <si>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</si>
  <si>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</si>
  <si>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</si>
  <si>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</si>
  <si>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</si>
  <si>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</si>
  <si>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</si>
  <si>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</si>
  <si>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</si>
  <si>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</si>
  <si>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</si>
  <si>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</si>
  <si>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</si>
  <si>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</si>
  <si>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</si>
  <si>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</si>
  <si>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</si>
  <si>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</si>
  <si>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</si>
  <si>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</si>
  <si>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</si>
  <si>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</si>
  <si>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</si>
  <si>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</si>
  <si>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</si>
  <si>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</si>
  <si>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</si>
  <si>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</si>
  <si>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</si>
  <si>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</si>
  <si>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</si>
  <si>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</si>
  <si>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</si>
  <si>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</si>
  <si>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</si>
  <si>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</si>
  <si>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</si>
  <si>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</si>
  <si>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</si>
  <si>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</si>
  <si>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</si>
  <si>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</si>
  <si>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</si>
  <si>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</si>
  <si>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</si>
  <si>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</si>
  <si>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</si>
  <si>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</si>
  <si>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</si>
  <si>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</si>
  <si>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</si>
  <si>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</si>
  <si>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</si>
  <si>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</si>
  <si>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</si>
  <si>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</si>
  <si>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</si>
  <si>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</si>
  <si>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</si>
  <si>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</si>
  <si>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</si>
  <si>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</si>
  <si>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</si>
  <si>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</si>
  <si>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</si>
  <si>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</si>
  <si>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</si>
  <si>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</si>
  <si>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</si>
  <si>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</si>
  <si>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</si>
  <si>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</si>
  <si>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</si>
  <si>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</si>
  <si>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</si>
  <si>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</si>
  <si>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</si>
  <si>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</si>
  <si>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</si>
  <si>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</si>
  <si>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</si>
  <si>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</si>
  <si>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</si>
  <si>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</si>
  <si>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</si>
  <si>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</si>
  <si>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</si>
  <si>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</si>
  <si>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</si>
  <si>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</si>
  <si>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</si>
  <si>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</si>
  <si>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</si>
  <si>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</si>
  <si>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</si>
  <si>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</si>
  <si>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</si>
  <si>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</si>
  <si>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</si>
  <si>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</si>
  <si>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</si>
  <si>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</si>
  <si>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</si>
  <si>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</si>
  <si>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</si>
  <si>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</si>
  <si>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</si>
  <si>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</si>
  <si>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</si>
  <si>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</si>
  <si>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</si>
  <si>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</si>
  <si>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</si>
  <si>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</si>
  <si>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</si>
  <si>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</si>
  <si>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</si>
  <si>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</si>
  <si>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</si>
  <si>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</si>
  <si>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</si>
  <si>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</si>
  <si>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</si>
  <si>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</si>
  <si>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</si>
  <si>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</si>
  <si>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</si>
  <si>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</si>
  <si>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</si>
  <si>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</si>
  <si>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</si>
  <si>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</si>
  <si>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</si>
  <si>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</si>
  <si>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</si>
  <si>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</si>
  <si>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</si>
  <si>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</si>
  <si>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</si>
  <si>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</si>
  <si>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</si>
  <si>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</si>
  <si>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</si>
  <si>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</si>
  <si>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</si>
  <si>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</si>
  <si>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</si>
  <si>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</si>
  <si>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</si>
  <si>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</si>
  <si>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</si>
  <si>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</si>
  <si>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</si>
  <si>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</si>
  <si>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</si>
  <si>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</si>
  <si>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</si>
  <si>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</si>
  <si>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</si>
  <si>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</si>
  <si>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</si>
  <si>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</si>
  <si>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</si>
  <si>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</si>
  <si>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</si>
  <si>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</si>
  <si>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</si>
  <si>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</si>
  <si>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</si>
  <si>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</si>
  <si>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</si>
  <si>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</si>
  <si>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</si>
  <si>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</si>
  <si>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</si>
  <si>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</si>
  <si>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</si>
  <si>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</si>
  <si>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</si>
  <si>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</si>
  <si>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</si>
  <si>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</si>
  <si>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</si>
  <si>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</si>
  <si>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</si>
  <si>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</si>
  <si>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</si>
  <si>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</si>
  <si>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</si>
  <si>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</si>
  <si>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</si>
  <si>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</si>
  <si>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</si>
  <si>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</si>
  <si>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</si>
  <si>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</si>
  <si>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</si>
  <si>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</si>
  <si>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</si>
  <si>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</si>
  <si>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</si>
  <si>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</si>
  <si>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</si>
  <si>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</si>
  <si>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</si>
  <si>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</si>
  <si>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</si>
  <si>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</si>
  <si>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</si>
  <si>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</si>
  <si>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</si>
  <si>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</si>
  <si>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</si>
  <si>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</si>
  <si>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</si>
  <si>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</si>
  <si>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</si>
  <si>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</si>
  <si>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</si>
  <si>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</si>
  <si>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</si>
  <si>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</si>
  <si>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</si>
  <si>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</si>
  <si>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</si>
  <si>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</si>
  <si>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</si>
  <si>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</si>
  <si>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</si>
  <si>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</si>
  <si>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</si>
  <si>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</si>
  <si>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</si>
  <si>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</si>
  <si>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</si>
  <si>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</si>
  <si>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</si>
  <si>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</si>
  <si>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</si>
  <si>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</si>
  <si>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</si>
  <si>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</si>
  <si>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</si>
  <si>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</si>
  <si>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</si>
  <si>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</si>
  <si>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</si>
  <si>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</si>
  <si>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</si>
  <si>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</si>
  <si>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</si>
  <si>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</si>
  <si>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</si>
  <si>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</si>
  <si>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</si>
  <si>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</si>
  <si>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</si>
  <si>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</si>
  <si>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</si>
  <si>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</si>
  <si>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</si>
  <si>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</si>
  <si>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</si>
  <si>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</si>
  <si>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</si>
  <si>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</si>
  <si>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</si>
  <si>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</si>
  <si>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</si>
  <si>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</si>
  <si>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</si>
  <si>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</si>
  <si>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</si>
  <si>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</si>
  <si>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</si>
  <si>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</si>
  <si>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</si>
  <si>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</si>
  <si>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</si>
  <si>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</si>
  <si>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</si>
  <si>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</si>
  <si>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</si>
  <si>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</si>
  <si>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</si>
  <si>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</si>
  <si>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</si>
  <si>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</si>
  <si>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</si>
  <si>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</si>
  <si>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</si>
  <si>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</si>
  <si>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</si>
  <si>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</si>
  <si>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</si>
  <si>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</si>
  <si>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</si>
  <si>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</si>
  <si>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</si>
  <si>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</si>
  <si>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</si>
  <si>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</si>
  <si>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</si>
  <si>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</si>
  <si>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</si>
  <si>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</si>
  <si>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</si>
  <si>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</si>
  <si>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</si>
  <si>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</si>
  <si>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</si>
  <si>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</si>
  <si>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</si>
  <si>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</si>
  <si>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</si>
  <si>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</si>
  <si>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</si>
  <si>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</si>
  <si>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</si>
  <si>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</si>
  <si>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</si>
  <si>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</si>
  <si>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</si>
  <si>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</si>
  <si>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</si>
  <si>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</si>
  <si>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</si>
  <si>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</si>
  <si>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</si>
  <si>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</si>
  <si>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</si>
  <si>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</si>
  <si>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</si>
  <si>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</si>
  <si>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</si>
  <si>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</si>
  <si>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</si>
  <si>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</si>
  <si>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</si>
  <si>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</si>
  <si>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</si>
  <si>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</si>
  <si>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</si>
  <si>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</si>
  <si>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</si>
  <si>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</si>
  <si>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</si>
  <si>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</si>
  <si>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</si>
  <si>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</si>
  <si>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</si>
  <si>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</si>
  <si>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</si>
  <si>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</si>
  <si>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</si>
  <si>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</si>
  <si>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</si>
  <si>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</si>
  <si>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</si>
  <si>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</si>
  <si>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</si>
  <si>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</si>
  <si>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</si>
  <si>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</si>
  <si>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</si>
  <si>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</si>
  <si>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</si>
  <si>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</si>
  <si>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</si>
  <si>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</si>
  <si>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</si>
  <si>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</si>
  <si>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</si>
  <si>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</si>
  <si>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</si>
  <si>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</si>
  <si>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</si>
  <si>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</si>
  <si>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</si>
  <si>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</si>
  <si>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</si>
  <si>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</si>
  <si>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</si>
  <si>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</si>
  <si>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</si>
  <si>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</si>
  <si>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</si>
  <si>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</si>
  <si>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</si>
  <si>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</si>
  <si>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</si>
  <si>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</si>
  <si>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</si>
  <si>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</si>
  <si>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</si>
  <si>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</si>
  <si>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</si>
  <si>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</si>
  <si>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</si>
  <si>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</si>
  <si>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</si>
  <si>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</si>
  <si>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</si>
  <si>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</si>
  <si>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</si>
  <si>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</si>
  <si>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</si>
  <si>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</si>
  <si>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</si>
  <si>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</si>
  <si>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</si>
  <si>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</si>
  <si>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</si>
  <si>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</si>
  <si>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</si>
  <si>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</si>
  <si>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</si>
  <si>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</si>
  <si>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</si>
  <si>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</si>
  <si>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</si>
  <si>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</si>
  <si>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</si>
  <si>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</si>
  <si>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</si>
  <si>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</si>
  <si>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</si>
  <si>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</si>
  <si>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</si>
  <si>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</si>
  <si>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</si>
  <si>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</si>
  <si>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</si>
  <si>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</si>
  <si>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</si>
  <si>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</si>
  <si>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</si>
  <si>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</si>
  <si>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</si>
  <si>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</si>
  <si>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</si>
  <si>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</si>
  <si>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</si>
  <si>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</si>
  <si>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</si>
  <si>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</si>
  <si>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</si>
  <si>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</si>
  <si>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</si>
  <si>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</si>
  <si>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</si>
  <si>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</si>
  <si>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</si>
  <si>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</si>
  <si>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</si>
  <si>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</si>
  <si>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</si>
  <si>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</si>
  <si>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</si>
  <si>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</si>
  <si>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</si>
  <si>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</si>
  <si>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</si>
  <si>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</si>
  <si>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</si>
  <si>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</si>
  <si>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</si>
  <si>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</si>
  <si>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</si>
  <si>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</si>
  <si>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</si>
  <si>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</si>
  <si>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</si>
  <si>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</si>
  <si>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</si>
  <si>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</si>
  <si>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</si>
  <si>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</si>
  <si>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</si>
  <si>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</si>
  <si>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</si>
  <si>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</si>
  <si>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</si>
  <si>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</si>
  <si>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</si>
  <si>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</si>
  <si>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</si>
  <si>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</si>
  <si>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</si>
  <si>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</si>
  <si>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</si>
  <si>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</si>
  <si>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</si>
  <si>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</si>
  <si>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</si>
  <si>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</si>
  <si>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</si>
  <si>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</si>
  <si>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</si>
  <si>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</si>
  <si>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</si>
  <si>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</si>
  <si>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</si>
  <si>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</si>
  <si>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</si>
  <si>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</si>
  <si>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</si>
  <si>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</si>
  <si>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</si>
  <si>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</si>
  <si>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</si>
  <si>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</si>
  <si>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</si>
  <si>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</si>
  <si>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</si>
  <si>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</si>
  <si>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</si>
  <si>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</si>
  <si>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</si>
  <si>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</si>
  <si>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</si>
  <si>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</si>
  <si>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</si>
  <si>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</si>
  <si>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</si>
  <si>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</si>
  <si>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</si>
  <si>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</si>
  <si>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</si>
  <si>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</si>
  <si>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</si>
  <si>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</si>
  <si>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</si>
  <si>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</si>
  <si>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</si>
  <si>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</si>
  <si>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</si>
  <si>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</si>
  <si>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</si>
  <si>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</si>
  <si>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</si>
  <si>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</si>
  <si>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</si>
  <si>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</si>
  <si>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</si>
  <si>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</si>
  <si>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</si>
  <si>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</si>
  <si>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</si>
  <si>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</si>
  <si>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</si>
  <si>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</si>
  <si>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</si>
  <si>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</si>
  <si>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</si>
  <si>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</si>
  <si>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</si>
  <si>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</si>
  <si>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</si>
  <si>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</si>
  <si>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</si>
  <si>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</si>
  <si>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</si>
  <si>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</si>
  <si>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</si>
  <si>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</si>
  <si>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</si>
  <si>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</si>
  <si>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</si>
  <si>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</si>
  <si>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</si>
  <si>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</si>
  <si>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</si>
  <si>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</si>
  <si>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</si>
  <si>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</si>
  <si>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</si>
  <si>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</si>
  <si>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</si>
  <si>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</si>
  <si>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</si>
  <si>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</si>
  <si>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</si>
  <si>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</si>
  <si>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</si>
  <si>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</si>
  <si>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</si>
  <si>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</si>
  <si>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</si>
  <si>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</si>
  <si>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</si>
  <si>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</si>
  <si>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</si>
  <si>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</si>
  <si>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</si>
  <si>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</si>
  <si>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</si>
  <si>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</si>
  <si>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0992973083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</si>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</sst>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DRA. ROXANA ANGULO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193</c:v>
                </c:pt>
                <c:pt idx="1">
                  <c:v>16</c:v>
                </c:pt>
                <c:pt idx="2">
                  <c:v>0</c:v>
                </c:pt>
                <c:pt idx="3">
                  <c:v>19</c:v>
                </c:pt>
                <c:pt idx="4">
                  <c:v>2</c:v>
                </c:pt>
                <c:pt idx="5">
                  <c:v>101</c:v>
                </c:pt>
                <c:pt idx="6">
                  <c:v>187</c:v>
                </c:pt>
                <c:pt idx="7">
                  <c:v>0</c:v>
                </c:pt>
                <c:pt idx="8">
                  <c:v>0</c:v>
                </c:pt>
                <c:pt idx="9">
                  <c:v>26</c:v>
                </c:pt>
                <c:pt idx="10">
                  <c:v>1</c:v>
                </c:pt>
                <c:pt idx="11">
                  <c:v>1</c:v>
                </c:pt>
                <c:pt idx="12">
                  <c:v>59</c:v>
                </c:pt>
                <c:pt idx="13">
                  <c:v>0</c:v>
                </c:pt>
                <c:pt idx="14">
                  <c:v>27</c:v>
                </c:pt>
                <c:pt idx="15">
                  <c:v>6</c:v>
                </c:pt>
                <c:pt idx="16">
                  <c:v>1</c:v>
                </c:pt>
                <c:pt idx="17">
                  <c:v>13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288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8</c:v>
                </c:pt>
                <c:pt idx="50">
                  <c:v>1</c:v>
                </c:pt>
                <c:pt idx="51">
                  <c:v>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193</c:v>
                      </c:pt>
                      <c:pt idx="1">
                        <c:v>16</c:v>
                      </c:pt>
                      <c:pt idx="2">
                        <c:v>0</c:v>
                      </c:pt>
                      <c:pt idx="3">
                        <c:v>19</c:v>
                      </c:pt>
                      <c:pt idx="4">
                        <c:v>2</c:v>
                      </c:pt>
                      <c:pt idx="5">
                        <c:v>101</c:v>
                      </c:pt>
                      <c:pt idx="6">
                        <c:v>187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26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59</c:v>
                      </c:pt>
                      <c:pt idx="13">
                        <c:v>0</c:v>
                      </c:pt>
                      <c:pt idx="14">
                        <c:v>27</c:v>
                      </c:pt>
                      <c:pt idx="15">
                        <c:v>6</c:v>
                      </c:pt>
                      <c:pt idx="16">
                        <c:v>1</c:v>
                      </c:pt>
                      <c:pt idx="17">
                        <c:v>13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288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71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49</c:v>
                      </c:pt>
                      <c:pt idx="6">
                        <c:v>148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9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108</c:v>
                      </c:pt>
                      <c:pt idx="31">
                        <c:v>0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277</c:v>
                      </c:pt>
                      <c:pt idx="1">
                        <c:v>25</c:v>
                      </c:pt>
                      <c:pt idx="2">
                        <c:v>0</c:v>
                      </c:pt>
                      <c:pt idx="3">
                        <c:v>27</c:v>
                      </c:pt>
                      <c:pt idx="4">
                        <c:v>4</c:v>
                      </c:pt>
                      <c:pt idx="5">
                        <c:v>152</c:v>
                      </c:pt>
                      <c:pt idx="6">
                        <c:v>346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26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69</c:v>
                      </c:pt>
                      <c:pt idx="13">
                        <c:v>0</c:v>
                      </c:pt>
                      <c:pt idx="14">
                        <c:v>36</c:v>
                      </c:pt>
                      <c:pt idx="15">
                        <c:v>8</c:v>
                      </c:pt>
                      <c:pt idx="16">
                        <c:v>3</c:v>
                      </c:pt>
                      <c:pt idx="17">
                        <c:v>23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13</c:v>
                      </c:pt>
                      <c:pt idx="23">
                        <c:v>23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436</c:v>
                      </c:pt>
                      <c:pt idx="31">
                        <c:v>1</c:v>
                      </c:pt>
                      <c:pt idx="32">
                        <c:v>5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11</c:v>
                      </c:pt>
                      <c:pt idx="50">
                        <c:v>1</c:v>
                      </c:pt>
                      <c:pt idx="51">
                        <c:v>4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839" zoomScaleNormal="100" workbookViewId="0">
      <selection activeCell="G1858" sqref="G1858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27.846575342465755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59.835616438356162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27.139726027397259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47.846575342465755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2.4219178082191779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14.312328767123288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19.854794520547944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17.301369863013697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14.208219178082192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71.876712328767127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39.654794520547945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27.712328767123289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26.5013698630137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35.534246575342465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53.706849315068496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11.389041095890411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19.915068493150685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27.394520547945206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24.991780821917807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6.1095890410958908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36.473972602739728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9.632876712328768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31.512328767123286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7.0273972602739727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27.504109589041096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20.172602739726027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14.895890410958904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20.06027397260274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44.134246575342466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25.720547945205478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43.715068493150682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33.654794520547945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32.134246575342466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32.906849315068492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17.857534246575341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21.279452054794522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52.197260273972603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11.591780821917808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23.597260273972601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27.24931506849315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15.550684931506849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31.6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61.821917808219176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22.882191780821916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27.139726027397259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18.263013698630136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38.265753424657532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78.115068493150687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21.008219178082193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26.342465753424658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6.5178082191780824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30.589041095890412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44.827397260273976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30.747945205479454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43.772602739726025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23.230136986301371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67.424657534246577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18.665753424657535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65.427397260273978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50.545205479452058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17.534246575342465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23.82191780821918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25.772602739726029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34.06849315068493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30.649315068493152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31.520547945205479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28.391780821917809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49.282191780821918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33.638356164383559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16.893150684931506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22.893150684931506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55.205479452054796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18.997260273972604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17.378082191780823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16.989041095890411</v>
      </c>
      <c r="E87" s="14" t="str">
        <f t="shared" ca="1" si="2"/>
        <v>ADOLECENTE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14.769863013698631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23.742465753424657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49.021917808219179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14.87945205479452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12.813698630136987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14.438356164383562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31.002739726027396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24.030136986301368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9.0082191780821912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40.369863013698627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12.490410958904109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20.923287671232877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50.180821917808217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12.967123287671233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15.819178082191781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125.58904109589041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25.791780821917808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33.638356164383559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32.909589041095892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23.884931506849316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54.528767123287672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58.386301369863013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21.383561643835616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55.895890410958906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14.994520547945205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75.07397260273973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30.69041095890411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39.709589041095889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14.950684931506849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12.490410958904109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10.783561643835617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15.994520547945205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25.268493150684932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78.767123287671239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29.676712328767124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23.542465753424658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35.194520547945203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25.958904109589042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44.539726027397258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9.5232876712328771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30.920547945205481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22.317808219178083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14.112328767123287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17.909589041095892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25.465753424657535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12.076712328767123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25.805479452054794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22.082191780821919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22.082191780821919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21.898630136986302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16.895890410958906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27.764383561643836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8.8547945205479444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62.082191780821915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31.849315068493151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15.213698630136987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14.717808219178082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48.38082191780822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61.093150684931508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11.846575342465753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23.479452054794521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12.490410958904109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14.024657534246575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32.213698630136989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22.147945205479452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23.893150684931506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33.07123287671233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53.534246575342465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32.665753424657531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50.232876712328768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62.843835616438355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28.731506849315068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18.052054794520547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43.06849315068493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18.230136986301371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24.643835616438356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73.846575342465755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22.490410958904111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29.958904109589042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23.12054794520548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20.539726027397261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51.126027397260273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15.586301369863014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13.717808219178082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27.536986301369861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31.69041095890411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46.720547945205482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13.698630136986301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24.18082191780822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48.38082191780822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76.643835616438352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29.726027397260275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55.994520547945207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21.24931506849315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13.457534246575342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49.38356164383562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40.032876712328765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36.131506849315066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21.32054794520548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18.372602739726027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54.56712328767123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32.06849315068493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13.887671232876713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21.506849315068493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16.394520547945206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29.643835616438356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12.482191780821918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53.835616438356162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21.75068493150685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44.361643835616441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44.361643835616441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25.276712328767122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40.775342465753425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50.608219178082194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54.350684931506848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69.775342465753425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17.5013698630137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28.326027397260273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65.654794520547952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12.09041095890411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45.764383561643832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30.917808219178081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52.791780821917811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49.030136986301372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22.123287671232877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22.095890410958905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15.821917808219178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22.772602739726029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14.96986301369863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17.895890410958906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25.169863013698631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22.265753424657536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23.487671232876714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61.150684931506852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34.479452054794521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14.67945205479452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23.487671232876714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29.364383561643837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56.523287671232879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31.769863013698629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29.706849315068492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18.958904109589042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18.69041095890411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22.260273972602739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14.358904109589041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52.175342465753424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31.084931506849315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9.1917808219178081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27.221917808219178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28.095890410958905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34.542465753424658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18.084931506849315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12.087671232876712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13.38082191780822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16.063013698630137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30.82191780821918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23.739726027397261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42.534246575342465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15.643835616438356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11.495890410958904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42.435616438356163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16.334246575342465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14.383561643835616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20.317808219178083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68.142465753424659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28.772602739726029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23.323287671232876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21.391780821917809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41.027397260273972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3.5095890410958903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14.27945205479452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18.726027397260275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24.290410958904111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39.167123287671231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20.257534246575343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15.926027397260274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13.857534246575343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48.175342465753424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16.052054794520547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29.764383561643836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24.202739726027396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17.410958904109588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30.013698630136986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21.115068493150684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24.268493150684932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21.356164383561644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23.827397260273973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17.786301369863015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17.726027397260275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30.720547945205478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16.956164383561642</v>
      </c>
      <c r="E278" s="14" t="str">
        <f t="shared" ca="1" si="8"/>
        <v>ADOLECENTE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27.55890410958904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22.909589041095892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51.156164383561645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21.915068493150685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47.186301369863017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20.098630136986301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9.9863013698630141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21.520547945205479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29.931506849315067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27.057534246575344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33.87945205479452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39.638356164383559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14.24931506849315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25.315068493150687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10.09041095890411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8.2164383561643834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61.07123287671233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25.890410958904109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10.284931506849315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15.378082191780821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15.347945205479451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23.224657534246575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30.520547945205479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17.252054794520546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8.24931506849315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18.865753424657534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7.9643835616438352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25.654794520547945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31.539726027397261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26.936986301369863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23.947945205479453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23.594520547945205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11.2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27.175342465753424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15.841095890410958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21.81917808219178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46.967123287671235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66.191780821917803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14.36986301369863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18.600000000000001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23.101369863013698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72.216438356164389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30.038356164383561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37.824657534246576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13.463013698630137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63.767123287671232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41.591780821917808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14.334246575342465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22.536986301369861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17.087671232876712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17.227397260273971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47.758904109589039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15.509589041095891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26.164383561643834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34.753424657534246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38.717808219178082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18.235616438356164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21.652054794520549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18.967123287671232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16.339726027397262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26.073972602739726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33.153424657534245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25.057534246575344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13.093150684931507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11.736986301369862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30.44109589041096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13.517808219178082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29.534246575342465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40.063013698630137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27.852054794520548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39.161643835616438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13.213698630136987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62.961643835616435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56.4986301369863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14.493150684931507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13.526027397260274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34.487671232876714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19.424657534246574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35.438356164383563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13.32054794520548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14.926027397260274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18.041095890410958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22.882191780821916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39.542465753424658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63.93150684931507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20.413698630136988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17.832876712328765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21.263013698630136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6.7753424657534245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20.912328767123288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6.1342465753424653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54.528767123287672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15.736986301369862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12.273972602739725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15.676712328767124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38.326027397260276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27.287671232876711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20.917808219178081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18.81917808219178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51.849315068493148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9.8328767123287673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24.232876712328768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29.169863013698631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36.81095890410959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30.602739726027398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28.490410958904111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13.884931506849314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40.695890410958903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27.909589041095892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22.408219178082192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57.367123287671234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16.372602739726027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15.197260273972603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17.399999999999999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19.542465753424658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78.158904109589045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12.043835616438356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11.684931506849315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23.068493150684933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33.276712328767125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37.786301369863011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55.452054794520549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19.172602739726027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16.109589041095891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35.30958904109589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25.857534246575341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18.287671232876711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59.824657534246576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52.197260273972603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6.9945205479452053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70.030136986301372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65.68493150684931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38.9972602739726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57.745205479452054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24.265753424657536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20.6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22.463013698630139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28.232876712328768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22.994520547945207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56.156164383561645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25.550684931506851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6.2904109589041095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24.076712328767123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41.791780821917811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36.024657534246572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22.86849315068493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38.591780821917808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39.898630136986299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33.695890410958903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23.484931506849314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29.767123287671232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33.780821917808218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32.698630136986303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15.389041095890411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19.12054794520548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37.063013698630137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27.709589041095889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44.273972602739725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29.610958904109587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80.739726027397253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54.849315068493148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10.906849315068493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52.465753424657535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12.323287671232876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58.736986301369861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58.736986301369861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30.263013698630136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63.961643835616435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55.747945205479454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21.830136986301369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71.868493150684927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21.12876712328767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15.331506849315069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28.698630136986303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8.6739726027397257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22.408219178082192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27.709589041095889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18.361643835616437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14.517808219178082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54.934246575342463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15.536986301369863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21.098630136986301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27.917808219178081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21.238356164383561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14.016438356164384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21.460273972602739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16.698630136986303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26.449315068493149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28.726027397260275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28.383561643835616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65.68493150684931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50.391780821917806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10.405479452054795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22.284931506849315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21.586301369863012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22.052054794520547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24.408219178082192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7.1506849315068495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46.043835616438358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19.312328767123287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49.528767123287672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19.383561643835616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11.789041095890411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24.479452054794521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38.720547945205482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29.4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23.413698630136988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23.830136986301369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48.802739726027397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39.652054794520545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64.991780821917814</v>
      </c>
      <c r="E492" s="14" t="str">
        <f t="shared" ca="1" si="14"/>
        <v>ADULTO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47.652054794520545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36.301369863013697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25.463013698630139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25.246575342465754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26.81095890410959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46.257534246575339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9.3397260273972602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15.646575342465754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13.857534246575343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15.553424657534247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35.175342465753424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15.726027397260275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54.07123287671233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25.32054794520548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17.947945205479453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29.386301369863013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29.386301369863013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22.997260273972604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20.394520547945206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33.824657534246576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9.7260273972602747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19.260273972602739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66.008219178082186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23.704109589041096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19.293150684931508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30.55890410958904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62.627397260273973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16.156164383561645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16.936986301369863</v>
      </c>
      <c r="E521" s="14" t="str">
        <f t="shared" ca="1" si="14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32.342465753424655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25.260273972602739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8.2821917808219183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19.780821917808218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19.986301369863014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65.049315068493144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21.364383561643837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28.687671232876713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30.575342465753426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9.1808219178082187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28.734246575342464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31.701369863013699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25.608219178082191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24.232876712328768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33.610958904109587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60.060273972602737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28.326027397260273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21.553424657534247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57.846575342465755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53.832876712328769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15.156164383561643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19.863013698630137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50.041095890410958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30.394520547945206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29.4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37.394520547945206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25.786301369863015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33.857534246575341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16.126027397260273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7.6164383561643838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29.194520547945206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5.5397260273972604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33.369863013698627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38.030136986301372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7.3013698630136989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34.016438356164386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34.016438356164386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15.624657534246575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8.8246575342465761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35.216438356164382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13.816438356164383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28.361643835616437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34.391780821917806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34.391780821917806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27.827397260273973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36.224657534246575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36.750684931506846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19.378082191780823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44.257534246575339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22.2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15.008219178082191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13.997260273972604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24.312328767123287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33.243835616438353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26.81095890410959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54.136986301369866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19.005479452054793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63.980821917808221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24.720547945205478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64.334246575342462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19.358904109589041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23.92876712328767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17.86849315068493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22.953424657534246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28.43013698630137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15.372602739726027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28.638356164383563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23.783561643835615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39.038356164383565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77.326027397260276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22.408219178082192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28.709589041095889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22.87123287671233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25.668493150684931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49.849315068493148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29.093150684931508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33.638356164383559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23.895890410958906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16.246575342465754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43.789041095890411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27.87945205479452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64.424657534246577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19.663013698630138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26.301369863013697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30.909589041095892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24.684931506849313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7.2273972602739729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55.846575342465755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23.534246575342465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45.520547945205479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17.115068493150684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12.92876712328767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19.912328767123288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16.958904109589042</v>
      </c>
      <c r="E616" s="14" t="str">
        <f t="shared" ca="1" si="18"/>
        <v>ADOLECENTE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25.561643835616437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24.931506849315067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36.424657534246577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60.095890410958901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37.364383561643834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21.298630136986301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17.857534246575341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22.276712328767122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24.046575342465754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7.353424657534247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57.723287671232875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9.1643835616438363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24.353424657534248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23.736986301369864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68.61643835616438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19.945205479452056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17.830136986301369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17.016438356164382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25.904109589041095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20.331506849315069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24.465753424657535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19.961643835616439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9.117808219178082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14.271232876712329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32.145205479452052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21.638356164383563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36.926027397260277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34.983561643835614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30.389041095890413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21.8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24.882191780821916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8.0794520547945208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22.961643835616439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20.295890410958904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47.210958904109589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15.887671232876713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14.463013698630137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13.005479452054795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22.008219178082193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19.405479452054795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26.93972602739726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30.517808219178082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5.9698630136986299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24.736986301369864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27.632876712328766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76.750684931506854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4.6082191780821917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66.709589041095896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7.86027397260274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27.287671232876711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77.947945205479456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19.295890410958904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16.013698630136986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16.287671232876711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23.460273972602739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17.8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12.326027397260274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18.432876712328767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34.545205479452058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18.980821917808218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40.356164383561641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15.923287671232877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27.394520547945206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52.523287671232879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33.276712328767125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19.695890410958903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14.72054794520548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7.6739726027397257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34.104109589041094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43.301369863013697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25.958904109589042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18.153424657534245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82.92328767123287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54.789041095890411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31.32054794520548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13.64931506849315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91.789041095890411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81.906849315068499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81.906849315068499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25.339726027397262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17.832876712328765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56.972602739726028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27.572602739726026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13.893150684931507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20.898630136986302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14.435616438356165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26.912328767123288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36.424657534246577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29.323287671232876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28.627397260273973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35.098630136986301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23.646575342465752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27.739726027397261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60.827397260273976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27.394520547945206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58.295890410958904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29.794520547945204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51.912328767123284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36.109589041095887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14.536986301369863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81.906849315068499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24.465753424657535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8.7095890410958905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18.010958904109589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19.391780821917809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81.906849315068499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51.150684931506852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20.306849315068494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41.350684931506848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31.980821917808218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39.317808219178083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23.723287671232878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26.649315068493152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26.67945205479452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79.884931506849313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35.736986301369861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30.893150684931506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16.849315068493151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29.336986301369862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21.580821917808219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24.898630136986302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38.032876712328765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30.457534246575342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31.147945205479452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44.317808219178083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32.323287671232876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71.953424657534242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20.443835616438356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18.649315068493152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21.109589041095891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27.408219178082192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49.38356164383562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52.063013698630137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23.043835616438358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46.57260273972603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39.065753424657537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36.531506849315072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34.676712328767124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9.9232876712328775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19.443835616438356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21.704109589041096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7.4246575342465757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48.939726027397263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14.4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23.312328767123287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17.257534246575343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15.016438356164384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23.027397260273972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9.6876712328767116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15.786301369863013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43.758904109589039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14.07123287671233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14.04109589041096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15.194520547945206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45.791780821917811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49.046575342465751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19.75068493150685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14.087671232876712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66.476712328767121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29.827397260273973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8.5945205479452049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34.356164383561641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47.413698630136984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28.43013698630137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24.331506849315069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46.756164383561647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12.893150684931507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18.202739726027396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42.435616438356163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21.304109589041097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7.6712328767123283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16.849315068493151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41.991780821917807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12.868493150684932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14.673972602739726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16.854794520547944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20.243835616438357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31.002739726027396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54.61643835616438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30.276712328767122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6.493150684931507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56.027397260273972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18.947945205479453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51.986301369863014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57.80821917808219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20.531506849315068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28.586301369863012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39.717808219178082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37.238356164383561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11.284931506849315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14.063013698630137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19.016438356164382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27.969863013698632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19.742465753424657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38.720547945205482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23.465753424657535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53.630136986301373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19.317808219178083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24.035616438356165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53.80821917808219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16.520547945205479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15.397260273972602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23.824657534246576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35.846575342465755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14.591780821917808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21.520547945205479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53.630136986301373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18.769863013698629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28.284931506849315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18.756164383561643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61.728767123287675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24.676712328767124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16.797260273972604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51.830136986301369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38.805479452054797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29.882191780821916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36.186301369863017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7.6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11.473972602739726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13.367123287671232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16.657534246575342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47.449315068493149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28.709589041095889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52.69041095890411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19.964383561643835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64.567123287671237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36.252054794520546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25.339726027397262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52.917808219178085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22.627397260273973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15.734246575342466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64.586301369863008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13.424657534246576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37.580821917808223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42.890410958904113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23.175342465753424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55.939726027397263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64.046575342465758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53.536986301369865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62.93150684931507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22.287671232876711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43.884931506849313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38.904109589041099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30.18082191780822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12.367123287671232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23.235616438356164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16.698630136986303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37.369863013698627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31.260273972602739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32.021917808219179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16.221917808219178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9.0493150684931507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29.706849315068492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19.797260273972604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36.443835616438356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7.7917808219178086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41.435616438356163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13.873972602739727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26.816438356164383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26.263013698630136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17.523287671232875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77.789041095890411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7.6191780821917812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77.169863013698631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28.783561643835615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28.38082191780822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19.950684931506849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20.008219178082193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20.82191780821918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24.838356164383562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22.898630136986302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30.405479452054795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9.7616438356164377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28.367123287671234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29.739726027397261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33.221917808219175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33.126027397260273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14.70958904109589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63.221917808219175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22.87945205479452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20.753424657534246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18.36986301369863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13.191780821917808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59.805479452054797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26.224657534246575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12.67945205479452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52.027397260273972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17.613698630136987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43.016438356164386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23.663013698630138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48.939726027397263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27.709589041095889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22.312328767123287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5.9616438356164387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34.060273972602737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12.868493150684932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17.687671232876713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6.0712328767123287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19.153424657534245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17.038356164383561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65.0027397260274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42.208219178082189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19.002739726027396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24.298630136986301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19.18904109589041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51.11780821917808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25.230136986301371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22.408219178082192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29.956164383561642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48.024657534246572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39.942465753424656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16.906849315068492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12.70958904109589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66.989041095890414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5.5095890410958903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35.271232876712325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23.912328767123288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24.838356164383562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37.934246575342463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88.460273972602735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14.558904109589042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52.80821917808219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29.882191780821916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18.849315068493151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21.435616438356163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42.161643835616438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28.347945205479451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36.805479452054797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8.6602739726027398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32.452054794520549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38.6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20.863013698630137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14.205479452054794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14.761643835616438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17.947945205479453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22.021917808219179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24.331506849315069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54.293150684931504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22.860273972602741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35.975342465753428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7.0410958904109586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18.600000000000001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19.638356164383563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76.205479452054789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25.917808219178081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6.7150684931506852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58.564383561643837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22.728767123287671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24.208219178082192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42.076712328767123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12.43013698630137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14.254794520547945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33.627397260273973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42.717808219178082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35.079452054794523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52.983561643835614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5.2712328767123289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12.769863013698631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52.983561643835614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23.56986301369863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26.726027397260275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18.783561643835615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59.452054794520549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25.260273972602739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25.260273972602739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61.682191780821917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15.638356164383561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28.241095890410961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12.109589041095891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15.898630136986302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42.161643835616438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33.871232876712327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62.926027397260277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19.087671232876712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22.865753424657534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52.106849315068494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63.219178082191782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28.252054794520546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27.356164383561644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70.958904109589042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15.832876712328767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8.5205479452054789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5.7698630136986298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46.221917808219175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38.9972602739726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24.852054794520548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71.109589041095887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65.561643835616437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18.682191780821917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6.1123287671232873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28.397260273972602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25.161643835616438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18.769863013698629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24.698630136986303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22.306849315068494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25.150684931506849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17.115068493150684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34.31232876712329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54.967123287671235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31.449315068493149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22.575342465753426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35.704109589041096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48.742465753424661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26.12876712328767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26.986301369863014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75.463013698630135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6.7150684931506852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27.87123287671233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24.265753424657536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35.052054794520551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35.449315068493149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56.923287671232877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56.731506849315068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18.386301369863013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17.076712328767123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25.378082191780823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17.621917808219177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78.958904109589042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37.947945205479449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5.9616438356164387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64.37808219178082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18.975342465753425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45.076712328767123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44.652054794520545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18.893150684931506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18.567123287671233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50.112328767123287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27.843835616438355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82.767123287671239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36.901369863013699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13.46027397260274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32.161643835616438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18.224657534246575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23.556164383561644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45.673972602739724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16.164383561643834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47.416438356164385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24.12054794520548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27.372602739726027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34.789041095890411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8.7287671232876711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32.6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17.701369863013699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23.654794520547945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38.709589041095889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66.545205479452051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22.726027397260275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24.947945205479453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21.093150684931508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39.712328767123289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13.701369863013699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14.687671232876712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36.539726027397258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24.936986301369863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28.098630136986301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36.205479452054796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28.969863013698632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13.268493150684931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25.912328767123288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29.772602739726029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9.6602739726027398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24.594520547945205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6.9534246575342467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31.994520547945207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16.635616438356163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33.641095890410959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33.641095890410959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41.487671232876714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40.098630136986301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25.419178082191781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25.260273972602739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16.087671232876712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23.043835616438358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14.761643835616438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56.832876712328769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57.183561643835617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23.290410958904111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15.449315068493151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42.665753424657531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21.906849315068492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26.063013698630137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47.07123287671233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7.5315068493150683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49.972602739726028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34.271232876712325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57.945205479452056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35.838356164383562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7.1561643835616442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31.528767123287672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21.238356164383561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26.956164383561642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14.24931506849315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14.4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67.128767123287673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23.742465753424657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19.202739726027396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32.756164383561647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8.5671232876712331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45.936986301369863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49.243835616438353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68.320547945205476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16.824657534246576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22.449315068493149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24.326027397260273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58.052054794520551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15.136986301369863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33.646575342465752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57.783561643835618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25.139726027397259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22.668493150684931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58.052054794520551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18.402739726027399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30.432876712328767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57.728767123287675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24.257534246575343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15.29041095890411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45.630136986301373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38.101369863013701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34.043835616438358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32.517808219178079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14.312328767123288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19.553424657534247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36.887671232876713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17.021917808219179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25.087671232876712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28.747945205479454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54.07123287671233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22.054794520547944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14.12054794520548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24.906849315068492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23.783561643835615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18.246575342465754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16.350684931506848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24.235616438356164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25.093150684931508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25.093150684931508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27.682191780821917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33.649315068493152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34.391780821917806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61.904109589041099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30.638356164383563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56.323287671232876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38.550684931506851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42.947945205479449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35.386301369863013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14.512328767123288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42.726027397260275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16.410958904109588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67.704109589041096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70.780821917808225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28.347945205479451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61.923287671232877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45.052054794520551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20.257534246575343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30.536986301369861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28.30958904109589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13.767123287671232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29.104109589041094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13.602739726027398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44.178082191780824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29.575342465753426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19.975342465753425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21.972602739726028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21.980821917808218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16.613698630136987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25.139726027397259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14.306849315068494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36.19178082191781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12.564383561643835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32.216438356164382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18.942465753424656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9.3424657534246567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33.62191780821918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52.271232876712325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19.112328767123287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38.9972602739726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29.67945205479452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70.778082191780825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9.3342465753424655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24.471232876712328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48.049315068493151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17.989041095890411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75.369863013698634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24.695890410958903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23.19178082191781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16.698630136986303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24.934246575342467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28.81095890410959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51.153424657534245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25.052054794520547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56.591780821917808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17.30958904109589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18.772602739726029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29.109589041095891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32.030136986301372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37.641095890410959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19.67945205479452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11.873972602739727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10.61917808219178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19.364383561643837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48.904109589041099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13.936986301369863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15.230136986301369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26.536986301369861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22.539726027397261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31.917808219178081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21.087671232876712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45.972602739726028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25.457534246575342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41.268493150684932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24.260273972602739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63.652054794520545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13.95890410958904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18.728767123287671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5.9260273972602739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35.161643835616438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37.632876712328766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19.271232876712329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9.8547945205479444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29.80821917808219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32.753424657534246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26.13150684931507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38.073972602739723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15.139726027397261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19.597260273972601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13.30958904109589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44.317808219178083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28.227397260273971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30.287671232876711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36.035616438356165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49.917808219178085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15.893150684931507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20.769863013698629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43.978082191780821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28.906849315068492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31.158904109589042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28.147945205479452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20.898630136986302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58.884931506849313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63.205479452054796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14.747945205479452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14.219178082191782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32.353424657534248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13.084931506849315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44.169863013698631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31.052054794520547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40.835616438356162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19.210958904109589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27.293150684931508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24.657534246575342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18.410958904109588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38.265753424657532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15.378082191780821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49.917808219178085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62.065753424657537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68.112328767123287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74.778082191780825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18.778082191780822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15.161643835616438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91.816438356164383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25.443835616438356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29.263013698630136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14.326027397260274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57.608219178082194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39.317808219178083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4.7589041095890412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35.846575342465755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11.736986301369862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47.115068493150687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15.498630136986302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13.391780821917807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40.405479452054792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13.12054794520548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6.2301369863013702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15.172602739726027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14.347945205479451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34.021917808219179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26.227397260273971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35.967123287671235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36.547945205479451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50.112328767123287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14.043835616438356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39.31232876712329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53.758904109589039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62.027397260273972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50.608219178082194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19.391780821917809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14.665753424657535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20.175342465753424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28.438356164383563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41.282191780821918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6.2164383561643834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19.761643835616439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20.93972602739726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16.4986301369863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15.761643835616438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29.87945205479452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55.076712328767123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32.909589041095892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29.463013698630139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48.2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41.701369863013696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22.093150684931508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11.260273972602739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24.331506849315069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22.205479452054796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29.646575342465752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43.728767123287675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21.63013698630137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20.769863013698629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29.260273972602739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75.180821917808217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48.846575342465755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49.161643835616438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60.052054794520551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6.882191780821918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27.027397260273972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25.123287671232877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26.36986301369863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18.865753424657534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48.405479452054792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24.893150684931506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6.7150684931506852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40.0027397260274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17.82191780821918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50.065753424657537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25.090410958904108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54.849315068493148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14.991780821917809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17.227397260273971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23.830136986301369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25.378082191780823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50.917808219178085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13.912328767123288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22.334246575342465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15.536986301369863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32.172602739726024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18.920547945205481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19.002739726027396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66.791780821917811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16.172602739726027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14.723287671232876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9.712328767123287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19.783561643835615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23.473972602739725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16.457534246575342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10.531506849315068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52.104109589041094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35.843835616438355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18.265753424657536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32.939726027397263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19.578082191780823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17.169863013698631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19.876712328767123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33.515068493150686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33.515068493150686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17.219178082191782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16.038356164383561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16.915068493150685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43.942465753424656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14.438356164383562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29.764383561643836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10.284931506849315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35.364383561643834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29.687671232876713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15.09041095890411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31.095890410958905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26.506849315068493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26.252054794520546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17.019178082191782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7.0246575342465754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19.24931506849315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31.093150684931508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14.747945205479452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31.353424657534248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15.819178082191781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48.641095890410959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18.30958904109589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21.232876712328768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17.515068493150686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13.654794520547945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32.104109589041094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9.5917808219178085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40.449315068493149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13.58904109589041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16.161643835616438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14.010958904109589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41.304109589041097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11.832876712328767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31.035616438356165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15.693150684931506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43.758904109589039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17.772602739726029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4.9068493150684933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13.12054794520548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35.084931506849315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8.7616438356164377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17.676712328767124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42.284931506849318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29.386301369863013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22.526027397260275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27.090410958904108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67.62191780821918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8.3095890410958901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34.389041095890413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53.747945205479454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30.747945205479454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23.641095890410959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14.865753424657534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29.386301369863013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35.643835616438359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48.093150684931508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22.416438356164385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32.353424657534248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17.087671232876712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9.0164383561643842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10.202739726027398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12.235616438356164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25.090410958904108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22.63013698630137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17.323287671232876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25.273972602739725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31.454794520547946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12.128767123287671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26.602739726027398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49.0027397260274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30.30958904109589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11.635616438356164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10.526027397260274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25.665753424657535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8.8849315068493144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78.835616438356169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54.164383561643838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21.512328767123286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12.608219178082193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23.912328767123288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22.758904109589039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26.17808219178082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15.821917808219178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48.531506849315072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54.778082191780825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14.863013698630137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12.578082191780823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30.87123287671233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60.164383561643838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21.383561643835616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50.87945205479452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33.126027397260273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26.356164383561644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13.328767123287671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17.326027397260273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18.63013698630137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35.408219178082192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19.580821917808219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17.13150684931507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13.953424657534246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15.082191780821917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24.301369863013697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20.843835616438355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35.80821917808219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18.520547945205479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10.468493150684932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13.967123287671233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33.098630136986301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22.841095890410958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34.271232876712325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25.654794520547945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33.180821917808217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18.156164383561645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17.665753424657535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15.884931506849314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20.802739726027397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21.350684931506848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58.887671232876713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15.183561643835617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64.92602739726027</v>
      </c>
      <c r="E1495" s="14" t="str">
        <f t="shared" ca="1" si="46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45.101369863013701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16.684931506849313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19.347945205479451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14.978082191780821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13.468493150684932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15.917808219178083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20.745205479452054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7.4684931506849317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58.052054794520551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13.295890410958904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18.158904109589042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37.405479452054792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37.290410958904111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25.528767123287672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15.112328767123287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14.791780821917808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8.1863013698630134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20.564383561643837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72.643835616438352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40.69041095890411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57.583561643835615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46.241095890410961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6.9178082191780819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14.397260273972602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40.526027397260272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12.465753424657533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13.736986301369862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47.210958904109589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18.391780821917809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61.041095890410958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9.8958904109589039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13.501369863013698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13.501369863013698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14.947945205479453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22.054794520547944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42.764383561643832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12.287671232876713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37.052054794520551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11.934246575342465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15.832876712328767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12.857534246575343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29.958904109589042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16.704109589041096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5.720547945205479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28.783561643835615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18.328767123287673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15.03013698630137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13.712328767123287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26.304109589041097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33.526027397260272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20.257534246575343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34.906849315068492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77.599999999999994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36.750684931506846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56.369863013698627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51.273972602739725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54.027397260273972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14.953424657534246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58.136986301369866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12.41095890410959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13.104109589041096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29.073972602739726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38.304109589041097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13.232876712328768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12.298630136986301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32.134246575342466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25.602739726027398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61.591780821917808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45.553424657534244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13.101369863013698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14.967123287671233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25.958904109589042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18.63013698630137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42.69315068493151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23.950684931506849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14.386301369863014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35.054794520547944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14.652054794520549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40.076712328767123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32.972602739726028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13.6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31.334246575342465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14.715068493150685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14.613698630136986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15.745205479452055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15.876712328767123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16.983561643835618</v>
      </c>
      <c r="E1582" s="14" t="str">
        <f t="shared" ca="1" si="50"/>
        <v>ADOLECENTE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10.449315068493151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67.599999999999994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31.386301369863013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21.936986301369863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30.841095890410958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14.287671232876713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59.841095890410962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14.408219178082192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30.926027397260274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25.665753424657535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45.164383561643838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29.076712328767123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17.202739726027396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33.139726027397259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79.884931506849313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16.167123287671235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20.293150684931508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17.241095890410961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28.586301369863012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16.605479452054794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52.983561643835614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51.756164383561647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52.095890410958901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17.789041095890411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26.008219178082193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26.210958904109589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35.876712328767127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13.252054794520548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44.547945205479451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12.46027397260274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15.934246575342465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16.539726027397261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23.863013698630137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15.945205479452055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14.054794520547945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14.213698630136987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5.5917808219178085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28.079452054794519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13.063013698630137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68.61643835616438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28.816438356164383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27.156164383561645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6.1150684931506847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15.153424657534247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45.887671232876713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14.128767123287671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14.172602739726027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16.457534246575342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17.246575342465754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12.975342465753425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14.736986301369862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3.4821917808219176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10.405479452054795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48.939726027397263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16.687671232876713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23.260273972602739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18.084931506849315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21.331506849315069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17.227397260273971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31.789041095890411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13.857534246575343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34.536986301369865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62.597260273972601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0.26849315068493151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19.432876712328767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17.301369863013697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14.172602739726027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27.164383561643834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26.328767123287673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41.539726027397258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21.972602739726028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27.912328767123288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17.035616438356165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21.17808219178082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15.265753424657534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19.421917808219177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6.117808219178082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17.706849315068492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7.4219178082191783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16.75068493150685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18.484931506849314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25.287671232876711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15.257534246575343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30.580821917808219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18.945205479452056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32.397260273972606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13.657534246575343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30.93972602739726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24.471232876712328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67.657534246575338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18.665753424657535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19.205479452054796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15.147945205479452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40.671232876712331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25.413698630136988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22.693150684931506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24.221917808219178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7.0383561643835613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13.775342465753425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35.263013698630139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15.191780821917808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43.098630136986301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37.178082191780824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3458</v>
      </c>
      <c r="C1686" s="12">
        <v>36202</v>
      </c>
      <c r="D1686" s="13">
        <f ca="1">(TODAY()-PACIENTE[[#This Row],[FECHA. DE NACIMIENTO]])/365</f>
        <v>26.405479452054795</v>
      </c>
      <c r="E1686" s="14" t="str">
        <f t="shared" ca="1" si="52"/>
        <v>ADULTO</v>
      </c>
      <c r="F1686" s="14" t="s">
        <v>15</v>
      </c>
      <c r="G1686" s="2" t="s">
        <v>3459</v>
      </c>
    </row>
    <row r="1687" spans="1:7" x14ac:dyDescent="0.25">
      <c r="A1687" s="84">
        <f t="shared" si="53"/>
        <v>1676</v>
      </c>
      <c r="B1687" t="s">
        <v>3460</v>
      </c>
      <c r="C1687" s="12">
        <v>41409</v>
      </c>
      <c r="D1687" s="13">
        <f ca="1">(TODAY()-PACIENTE[[#This Row],[FECHA. DE NACIMIENTO]])/365</f>
        <v>12.139726027397261</v>
      </c>
      <c r="E1687" s="14" t="str">
        <f t="shared" ca="1" si="52"/>
        <v>ADOLECENTE</v>
      </c>
      <c r="F1687" s="14" t="s">
        <v>15</v>
      </c>
      <c r="G1687" s="2" t="s">
        <v>3461</v>
      </c>
    </row>
    <row r="1688" spans="1:7" x14ac:dyDescent="0.25">
      <c r="A1688" s="84">
        <f t="shared" si="53"/>
        <v>1677</v>
      </c>
      <c r="B1688" t="s">
        <v>3462</v>
      </c>
      <c r="C1688" s="12">
        <v>40927</v>
      </c>
      <c r="D1688" s="13">
        <f ca="1">(TODAY()-PACIENTE[[#This Row],[FECHA. DE NACIMIENTO]])/365</f>
        <v>13.46027397260274</v>
      </c>
      <c r="E1688" s="14" t="str">
        <f t="shared" ca="1" si="52"/>
        <v>ADOLECENTE</v>
      </c>
      <c r="F1688" s="14" t="s">
        <v>15</v>
      </c>
      <c r="G1688" s="2" t="s">
        <v>3463</v>
      </c>
    </row>
    <row r="1689" spans="1:7" x14ac:dyDescent="0.25">
      <c r="A1689" s="84">
        <f t="shared" si="53"/>
        <v>1678</v>
      </c>
      <c r="B1689" t="s">
        <v>3464</v>
      </c>
      <c r="C1689" s="12">
        <v>28657</v>
      </c>
      <c r="D1689" s="13">
        <f ca="1">(TODAY()-PACIENTE[[#This Row],[FECHA. DE NACIMIENTO]])/365</f>
        <v>47.076712328767123</v>
      </c>
      <c r="E1689" s="14" t="str">
        <f t="shared" ca="1" si="52"/>
        <v>ADULTO</v>
      </c>
      <c r="F1689" s="14" t="s">
        <v>15</v>
      </c>
      <c r="G1689" s="2" t="s">
        <v>3465</v>
      </c>
    </row>
    <row r="1690" spans="1:7" x14ac:dyDescent="0.25">
      <c r="A1690" s="84">
        <f t="shared" si="53"/>
        <v>1679</v>
      </c>
      <c r="B1690" t="s">
        <v>3466</v>
      </c>
      <c r="C1690" s="12">
        <v>34903</v>
      </c>
      <c r="D1690" s="13">
        <f ca="1">(TODAY()-PACIENTE[[#This Row],[FECHA. DE NACIMIENTO]])/365</f>
        <v>29.964383561643835</v>
      </c>
      <c r="E1690" s="14" t="str">
        <f t="shared" ca="1" si="52"/>
        <v>ADULTO</v>
      </c>
      <c r="F1690" s="14" t="s">
        <v>15</v>
      </c>
      <c r="G1690" s="2" t="s">
        <v>3467</v>
      </c>
    </row>
    <row r="1691" spans="1:7" x14ac:dyDescent="0.25">
      <c r="A1691" s="84">
        <f t="shared" si="53"/>
        <v>1680</v>
      </c>
      <c r="B1691" t="s">
        <v>3468</v>
      </c>
      <c r="C1691" s="12">
        <v>40401</v>
      </c>
      <c r="D1691" s="13">
        <f ca="1">(TODAY()-PACIENTE[[#This Row],[FECHA. DE NACIMIENTO]])/365</f>
        <v>14.901369863013699</v>
      </c>
      <c r="E1691" s="14" t="str">
        <f t="shared" ca="1" si="52"/>
        <v>ADOLECENTE</v>
      </c>
      <c r="F1691" s="14" t="s">
        <v>15</v>
      </c>
      <c r="G1691" s="2" t="s">
        <v>3469</v>
      </c>
    </row>
    <row r="1692" spans="1:7" x14ac:dyDescent="0.25">
      <c r="A1692" s="84">
        <f t="shared" si="53"/>
        <v>1681</v>
      </c>
      <c r="B1692" t="s">
        <v>3470</v>
      </c>
      <c r="C1692" s="12">
        <v>26370</v>
      </c>
      <c r="D1692" s="13">
        <f ca="1">(TODAY()-PACIENTE[[#This Row],[FECHA. DE NACIMIENTO]])/365</f>
        <v>53.342465753424655</v>
      </c>
      <c r="E1692" s="14" t="str">
        <f t="shared" ca="1" si="52"/>
        <v>ADULTO</v>
      </c>
      <c r="F1692" s="14" t="s">
        <v>15</v>
      </c>
      <c r="G1692" s="2" t="s">
        <v>3471</v>
      </c>
    </row>
    <row r="1693" spans="1:7" x14ac:dyDescent="0.25">
      <c r="A1693" s="84">
        <f t="shared" si="53"/>
        <v>1682</v>
      </c>
      <c r="B1693" t="s">
        <v>3472</v>
      </c>
      <c r="C1693" s="12">
        <v>36609</v>
      </c>
      <c r="D1693" s="13">
        <f ca="1">(TODAY()-PACIENTE[[#This Row],[FECHA. DE NACIMIENTO]])/365</f>
        <v>25.290410958904111</v>
      </c>
      <c r="E1693" s="14" t="str">
        <f t="shared" ca="1" si="52"/>
        <v>ADULTO</v>
      </c>
      <c r="F1693" s="14" t="s">
        <v>15</v>
      </c>
      <c r="G1693" s="2" t="s">
        <v>3473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25.134246575342466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25.134246575342466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3474</v>
      </c>
      <c r="C1696" s="12">
        <v>38882</v>
      </c>
      <c r="D1696" s="13">
        <f ca="1">(TODAY()-PACIENTE[[#This Row],[FECHA. DE NACIMIENTO]])/365</f>
        <v>19.063013698630137</v>
      </c>
      <c r="E1696" s="14" t="str">
        <f t="shared" ca="1" si="52"/>
        <v>ADULTO</v>
      </c>
      <c r="F1696" s="14" t="s">
        <v>15</v>
      </c>
      <c r="G1696" s="2" t="s">
        <v>3475</v>
      </c>
    </row>
    <row r="1697" spans="1:7" x14ac:dyDescent="0.25">
      <c r="A1697" s="84">
        <f t="shared" si="53"/>
        <v>1686</v>
      </c>
      <c r="B1697" t="s">
        <v>3476</v>
      </c>
      <c r="C1697" s="12">
        <v>32630</v>
      </c>
      <c r="D1697" s="13">
        <f ca="1">(TODAY()-PACIENTE[[#This Row],[FECHA. DE NACIMIENTO]])/365</f>
        <v>36.19178082191781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3477</v>
      </c>
      <c r="C1698" s="12">
        <v>44522</v>
      </c>
      <c r="D1698" s="13">
        <f ca="1">(TODAY()-PACIENTE[[#This Row],[FECHA. DE NACIMIENTO]])/365</f>
        <v>3.6109589041095891</v>
      </c>
      <c r="E1698" s="14" t="str">
        <f t="shared" ca="1" si="52"/>
        <v>NIÑO</v>
      </c>
      <c r="F1698" s="14" t="s">
        <v>14</v>
      </c>
      <c r="G1698" s="2" t="s">
        <v>3478</v>
      </c>
    </row>
    <row r="1699" spans="1:7" x14ac:dyDescent="0.25">
      <c r="A1699" s="84">
        <f t="shared" si="53"/>
        <v>1688</v>
      </c>
      <c r="B1699" t="s">
        <v>3479</v>
      </c>
      <c r="C1699" s="12">
        <v>39881</v>
      </c>
      <c r="D1699" s="13">
        <f ca="1">(TODAY()-PACIENTE[[#This Row],[FECHA. DE NACIMIENTO]])/365</f>
        <v>16.326027397260273</v>
      </c>
      <c r="E1699" s="14" t="str">
        <f t="shared" ca="1" si="52"/>
        <v>ADOLECENTE</v>
      </c>
      <c r="F1699" s="14" t="s">
        <v>14</v>
      </c>
      <c r="G1699" s="2" t="s">
        <v>3480</v>
      </c>
    </row>
    <row r="1700" spans="1:7" x14ac:dyDescent="0.25">
      <c r="A1700" s="84">
        <f t="shared" si="53"/>
        <v>1689</v>
      </c>
      <c r="B1700" t="s">
        <v>3481</v>
      </c>
      <c r="C1700" s="12">
        <v>36779</v>
      </c>
      <c r="D1700" s="13">
        <f ca="1">(TODAY()-PACIENTE[[#This Row],[FECHA. DE NACIMIENTO]])/365</f>
        <v>24.824657534246576</v>
      </c>
      <c r="E1700" s="14" t="str">
        <f t="shared" ca="1" si="52"/>
        <v>ADULTO</v>
      </c>
      <c r="F1700" s="14" t="s">
        <v>14</v>
      </c>
      <c r="G1700" s="2" t="s">
        <v>3482</v>
      </c>
    </row>
    <row r="1701" spans="1:7" x14ac:dyDescent="0.25">
      <c r="A1701" s="84">
        <f t="shared" si="53"/>
        <v>1690</v>
      </c>
      <c r="B1701" t="s">
        <v>3483</v>
      </c>
      <c r="C1701" s="12">
        <v>35699</v>
      </c>
      <c r="D1701" s="13">
        <f ca="1">(TODAY()-PACIENTE[[#This Row],[FECHA. DE NACIMIENTO]])/365</f>
        <v>27.783561643835615</v>
      </c>
      <c r="E1701" s="14" t="str">
        <f t="shared" ca="1" si="52"/>
        <v>ADULTO</v>
      </c>
      <c r="F1701" s="14" t="s">
        <v>15</v>
      </c>
      <c r="G1701" s="2" t="s">
        <v>3484</v>
      </c>
    </row>
    <row r="1702" spans="1:7" x14ac:dyDescent="0.25">
      <c r="A1702" s="84">
        <f t="shared" si="53"/>
        <v>1691</v>
      </c>
      <c r="B1702" t="s">
        <v>3485</v>
      </c>
      <c r="C1702" s="12">
        <v>28760</v>
      </c>
      <c r="D1702" s="13">
        <f ca="1">(TODAY()-PACIENTE[[#This Row],[FECHA. DE NACIMIENTO]])/365</f>
        <v>46.794520547945204</v>
      </c>
      <c r="E1702" s="14" t="str">
        <f t="shared" ca="1" si="52"/>
        <v>ADULTO</v>
      </c>
      <c r="F1702" s="14" t="s">
        <v>14</v>
      </c>
      <c r="G1702" s="2" t="s">
        <v>3486</v>
      </c>
    </row>
    <row r="1703" spans="1:7" x14ac:dyDescent="0.25">
      <c r="A1703" s="84">
        <f t="shared" si="53"/>
        <v>1692</v>
      </c>
      <c r="B1703" t="s">
        <v>3487</v>
      </c>
      <c r="C1703" s="12">
        <v>40815</v>
      </c>
      <c r="D1703" s="13">
        <f ca="1">(TODAY()-PACIENTE[[#This Row],[FECHA. DE NACIMIENTO]])/365</f>
        <v>13.767123287671232</v>
      </c>
      <c r="E1703" s="14" t="str">
        <f t="shared" ca="1" si="52"/>
        <v>ADOLECENTE</v>
      </c>
      <c r="F1703" s="14" t="s">
        <v>15</v>
      </c>
      <c r="G1703" s="2" t="s">
        <v>3488</v>
      </c>
    </row>
    <row r="1704" spans="1:7" x14ac:dyDescent="0.25">
      <c r="A1704" s="84">
        <f t="shared" si="53"/>
        <v>1693</v>
      </c>
      <c r="B1704" t="s">
        <v>3489</v>
      </c>
      <c r="C1704" s="12">
        <v>41097</v>
      </c>
      <c r="D1704" s="13">
        <f ca="1">(TODAY()-PACIENTE[[#This Row],[FECHA. DE NACIMIENTO]])/365</f>
        <v>12.994520547945205</v>
      </c>
      <c r="E1704" s="14" t="str">
        <f t="shared" ca="1" si="52"/>
        <v>ADOLECENTE</v>
      </c>
      <c r="F1704" s="14" t="s">
        <v>15</v>
      </c>
      <c r="G1704" s="2" t="s">
        <v>3490</v>
      </c>
    </row>
    <row r="1705" spans="1:7" x14ac:dyDescent="0.25">
      <c r="A1705" s="84">
        <f t="shared" si="53"/>
        <v>1694</v>
      </c>
      <c r="B1705" t="s">
        <v>3491</v>
      </c>
      <c r="C1705" s="12">
        <v>40239</v>
      </c>
      <c r="D1705" s="13">
        <f ca="1">(TODAY()-PACIENTE[[#This Row],[FECHA. DE NACIMIENTO]])/365</f>
        <v>15.345205479452055</v>
      </c>
      <c r="E1705" s="14" t="str">
        <f t="shared" ca="1" si="52"/>
        <v>ADOLECENTE</v>
      </c>
      <c r="F1705" s="14" t="s">
        <v>14</v>
      </c>
      <c r="G1705" s="2" t="s">
        <v>3492</v>
      </c>
    </row>
    <row r="1706" spans="1:7" x14ac:dyDescent="0.25">
      <c r="A1706" s="84">
        <f t="shared" si="53"/>
        <v>1695</v>
      </c>
      <c r="B1706" t="s">
        <v>3493</v>
      </c>
      <c r="C1706" s="12">
        <v>40943</v>
      </c>
      <c r="D1706" s="13">
        <f ca="1">(TODAY()-PACIENTE[[#This Row],[FECHA. DE NACIMIENTO]])/365</f>
        <v>13.416438356164383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3494</v>
      </c>
    </row>
    <row r="1707" spans="1:7" x14ac:dyDescent="0.25">
      <c r="A1707" s="84">
        <f t="shared" si="53"/>
        <v>1696</v>
      </c>
      <c r="B1707" t="s">
        <v>3495</v>
      </c>
      <c r="C1707" s="12">
        <v>42001</v>
      </c>
      <c r="D1707" s="13">
        <f ca="1">(TODAY()-PACIENTE[[#This Row],[FECHA. DE NACIMIENTO]])/365</f>
        <v>10.517808219178082</v>
      </c>
      <c r="E1707" s="14" t="str">
        <f t="shared" ca="1" si="54"/>
        <v>NIÑO</v>
      </c>
      <c r="F1707" s="14" t="s">
        <v>15</v>
      </c>
      <c r="G1707" s="2" t="s">
        <v>3488</v>
      </c>
    </row>
    <row r="1708" spans="1:7" x14ac:dyDescent="0.25">
      <c r="A1708" s="84">
        <f t="shared" si="53"/>
        <v>1697</v>
      </c>
      <c r="B1708" t="s">
        <v>3496</v>
      </c>
      <c r="C1708" s="12">
        <v>27269</v>
      </c>
      <c r="D1708" s="13">
        <f ca="1">(TODAY()-PACIENTE[[#This Row],[FECHA. DE NACIMIENTO]])/365</f>
        <v>50.87945205479452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3497</v>
      </c>
      <c r="C1709" s="12">
        <v>36956</v>
      </c>
      <c r="D1709" s="13">
        <f ca="1">(TODAY()-PACIENTE[[#This Row],[FECHA. DE NACIMIENTO]])/365</f>
        <v>24.339726027397262</v>
      </c>
      <c r="E1709" s="14" t="str">
        <f t="shared" ca="1" si="54"/>
        <v>ADULTO</v>
      </c>
      <c r="F1709" s="14" t="s">
        <v>15</v>
      </c>
      <c r="G1709" s="2" t="s">
        <v>3498</v>
      </c>
    </row>
    <row r="1710" spans="1:7" x14ac:dyDescent="0.25">
      <c r="A1710" s="84">
        <f t="shared" si="53"/>
        <v>1699</v>
      </c>
      <c r="B1710" t="s">
        <v>3502</v>
      </c>
      <c r="C1710" s="12">
        <v>29635</v>
      </c>
      <c r="D1710" s="13">
        <f ca="1">(TODAY()-PACIENTE[[#This Row],[FECHA. DE NACIMIENTO]])/365</f>
        <v>44.397260273972606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3503</v>
      </c>
      <c r="C1711" s="12">
        <v>32128</v>
      </c>
      <c r="D1711" s="13">
        <f ca="1">(TODAY()-PACIENTE[[#This Row],[FECHA. DE NACIMIENTO]])/365</f>
        <v>37.56712328767123</v>
      </c>
      <c r="E1711" s="14" t="str">
        <f t="shared" ca="1" si="54"/>
        <v>ADULTO</v>
      </c>
      <c r="F1711" s="14" t="s">
        <v>15</v>
      </c>
      <c r="G1711" s="2" t="s">
        <v>3504</v>
      </c>
    </row>
    <row r="1712" spans="1:7" x14ac:dyDescent="0.25">
      <c r="A1712" s="84">
        <f t="shared" si="53"/>
        <v>1701</v>
      </c>
      <c r="B1712" t="s">
        <v>3505</v>
      </c>
      <c r="C1712" s="12">
        <v>36333</v>
      </c>
      <c r="D1712" s="13">
        <f ca="1">(TODAY()-PACIENTE[[#This Row],[FECHA. DE NACIMIENTO]])/365</f>
        <v>26.046575342465754</v>
      </c>
      <c r="E1712" s="14" t="str">
        <f t="shared" ca="1" si="54"/>
        <v>ADULTO</v>
      </c>
      <c r="F1712" s="14" t="s">
        <v>15</v>
      </c>
      <c r="G1712" s="2" t="s">
        <v>3506</v>
      </c>
    </row>
    <row r="1713" spans="1:7" x14ac:dyDescent="0.25">
      <c r="A1713" s="84">
        <f t="shared" si="53"/>
        <v>1702</v>
      </c>
      <c r="B1713" t="s">
        <v>3507</v>
      </c>
      <c r="C1713" s="12">
        <v>33185</v>
      </c>
      <c r="D1713" s="13">
        <f ca="1">(TODAY()-PACIENTE[[#This Row],[FECHA. DE NACIMIENTO]])/365</f>
        <v>34.671232876712331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3508</v>
      </c>
      <c r="C1714" s="12">
        <v>32415</v>
      </c>
      <c r="D1714" s="13">
        <f ca="1">(TODAY()-PACIENTE[[#This Row],[FECHA. DE NACIMIENTO]])/365</f>
        <v>36.780821917808218</v>
      </c>
      <c r="E1714" s="14" t="str">
        <f t="shared" ca="1" si="54"/>
        <v>ADULTO</v>
      </c>
      <c r="F1714" s="14" t="s">
        <v>15</v>
      </c>
      <c r="G1714" s="2" t="s">
        <v>3509</v>
      </c>
    </row>
    <row r="1715" spans="1:7" x14ac:dyDescent="0.25">
      <c r="A1715" s="84">
        <f t="shared" si="53"/>
        <v>1704</v>
      </c>
      <c r="B1715" t="s">
        <v>3510</v>
      </c>
      <c r="C1715" s="12">
        <v>38444</v>
      </c>
      <c r="D1715" s="13">
        <f ca="1">(TODAY()-PACIENTE[[#This Row],[FECHA. DE NACIMIENTO]])/365</f>
        <v>20.263013698630136</v>
      </c>
      <c r="E1715" s="14" t="str">
        <f t="shared" ca="1" si="54"/>
        <v>ADULTO</v>
      </c>
      <c r="F1715" s="14" t="s">
        <v>14</v>
      </c>
      <c r="G1715" s="2" t="s">
        <v>3511</v>
      </c>
    </row>
    <row r="1716" spans="1:7" x14ac:dyDescent="0.25">
      <c r="A1716" s="84">
        <f t="shared" si="53"/>
        <v>1705</v>
      </c>
      <c r="B1716" t="s">
        <v>3512</v>
      </c>
      <c r="C1716" s="12">
        <v>33591</v>
      </c>
      <c r="D1716" s="13">
        <f ca="1">(TODAY()-PACIENTE[[#This Row],[FECHA. DE NACIMIENTO]])/365</f>
        <v>33.558904109589044</v>
      </c>
      <c r="E1716" s="14" t="str">
        <f t="shared" ca="1" si="54"/>
        <v>ADULTO</v>
      </c>
      <c r="F1716" s="14" t="s">
        <v>15</v>
      </c>
      <c r="G1716" s="2" t="s">
        <v>3513</v>
      </c>
    </row>
    <row r="1717" spans="1:7" x14ac:dyDescent="0.25">
      <c r="A1717" s="84">
        <f t="shared" si="53"/>
        <v>1706</v>
      </c>
      <c r="B1717" t="s">
        <v>3514</v>
      </c>
      <c r="C1717" s="12">
        <v>38869</v>
      </c>
      <c r="D1717" s="13">
        <f ca="1">(TODAY()-PACIENTE[[#This Row],[FECHA. DE NACIMIENTO]])/365</f>
        <v>19.098630136986301</v>
      </c>
      <c r="E1717" s="14" t="str">
        <f t="shared" ca="1" si="54"/>
        <v>ADULTO</v>
      </c>
      <c r="F1717" s="14" t="s">
        <v>14</v>
      </c>
      <c r="G1717" s="2" t="s">
        <v>3515</v>
      </c>
    </row>
    <row r="1718" spans="1:7" x14ac:dyDescent="0.25">
      <c r="A1718" s="84">
        <f t="shared" si="53"/>
        <v>1707</v>
      </c>
      <c r="B1718" t="s">
        <v>3516</v>
      </c>
      <c r="C1718" s="12">
        <v>28793</v>
      </c>
      <c r="D1718" s="13">
        <f ca="1">(TODAY()-PACIENTE[[#This Row],[FECHA. DE NACIMIENTO]])/365</f>
        <v>46.704109589041096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3517</v>
      </c>
      <c r="C1719" s="12">
        <v>34966</v>
      </c>
      <c r="D1719" s="13">
        <f ca="1">(TODAY()-PACIENTE[[#This Row],[FECHA. DE NACIMIENTO]])/365</f>
        <v>29.791780821917808</v>
      </c>
      <c r="E1719" s="14" t="str">
        <f t="shared" ca="1" si="54"/>
        <v>ADULTO</v>
      </c>
      <c r="F1719" s="14" t="s">
        <v>15</v>
      </c>
      <c r="G1719" s="2" t="s">
        <v>3518</v>
      </c>
    </row>
    <row r="1720" spans="1:7" x14ac:dyDescent="0.25">
      <c r="A1720" s="84">
        <f t="shared" si="53"/>
        <v>1709</v>
      </c>
      <c r="B1720" t="s">
        <v>3519</v>
      </c>
      <c r="C1720" s="12">
        <v>37700</v>
      </c>
      <c r="D1720" s="13">
        <f ca="1">(TODAY()-PACIENTE[[#This Row],[FECHA. DE NACIMIENTO]])/365</f>
        <v>22.301369863013697</v>
      </c>
      <c r="E1720" s="14" t="str">
        <f t="shared" ca="1" si="54"/>
        <v>ADULTO</v>
      </c>
      <c r="F1720" s="14" t="s">
        <v>15</v>
      </c>
      <c r="G1720" s="2" t="s">
        <v>3520</v>
      </c>
    </row>
    <row r="1721" spans="1:7" x14ac:dyDescent="0.25">
      <c r="A1721" s="84">
        <f t="shared" si="53"/>
        <v>1710</v>
      </c>
      <c r="B1721" t="s">
        <v>3521</v>
      </c>
      <c r="C1721" s="12">
        <v>37192</v>
      </c>
      <c r="D1721" s="13">
        <f ca="1">(TODAY()-PACIENTE[[#This Row],[FECHA. DE NACIMIENTO]])/365</f>
        <v>23.693150684931506</v>
      </c>
      <c r="E1721" s="14" t="str">
        <f t="shared" ca="1" si="54"/>
        <v>ADULTO</v>
      </c>
      <c r="F1721" s="14" t="s">
        <v>14</v>
      </c>
      <c r="G1721" s="2" t="s">
        <v>3522</v>
      </c>
    </row>
    <row r="1722" spans="1:7" x14ac:dyDescent="0.25">
      <c r="A1722" s="84">
        <f t="shared" si="53"/>
        <v>1711</v>
      </c>
      <c r="B1722" t="s">
        <v>3517</v>
      </c>
      <c r="C1722" s="12">
        <v>34966</v>
      </c>
      <c r="D1722" s="13">
        <f ca="1">(TODAY()-PACIENTE[[#This Row],[FECHA. DE NACIMIENTO]])/365</f>
        <v>29.791780821917808</v>
      </c>
      <c r="E1722" s="14" t="str">
        <f t="shared" ca="1" si="54"/>
        <v>ADULTO</v>
      </c>
      <c r="F1722" s="14" t="s">
        <v>15</v>
      </c>
      <c r="G1722" s="2" t="s">
        <v>3518</v>
      </c>
    </row>
    <row r="1723" spans="1:7" x14ac:dyDescent="0.25">
      <c r="A1723" s="84">
        <f t="shared" si="53"/>
        <v>1712</v>
      </c>
      <c r="B1723" t="s">
        <v>3523</v>
      </c>
      <c r="C1723" s="12">
        <v>31941</v>
      </c>
      <c r="D1723" s="13">
        <f ca="1">(TODAY()-PACIENTE[[#This Row],[FECHA. DE NACIMIENTO]])/365</f>
        <v>38.079452054794523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3524</v>
      </c>
      <c r="C1724" s="12">
        <v>37939</v>
      </c>
      <c r="D1724" s="13">
        <f ca="1">(TODAY()-PACIENTE[[#This Row],[FECHA. DE NACIMIENTO]])/365</f>
        <v>21.646575342465752</v>
      </c>
      <c r="E1724" s="14" t="str">
        <f t="shared" ca="1" si="54"/>
        <v>ADULTO</v>
      </c>
      <c r="F1724" s="14" t="s">
        <v>14</v>
      </c>
      <c r="G1724" s="2" t="s">
        <v>3525</v>
      </c>
    </row>
    <row r="1725" spans="1:7" x14ac:dyDescent="0.25">
      <c r="A1725" s="84">
        <f t="shared" si="53"/>
        <v>1714</v>
      </c>
      <c r="B1725" t="s">
        <v>3526</v>
      </c>
      <c r="C1725" s="12">
        <v>34976</v>
      </c>
      <c r="D1725" s="13">
        <f ca="1">(TODAY()-PACIENTE[[#This Row],[FECHA. DE NACIMIENTO]])/365</f>
        <v>29.764383561643836</v>
      </c>
      <c r="E1725" s="14" t="str">
        <f t="shared" ca="1" si="54"/>
        <v>ADULTO</v>
      </c>
      <c r="F1725" s="14" t="s">
        <v>15</v>
      </c>
      <c r="G1725" s="2" t="s">
        <v>3527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30.580821917808219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3528</v>
      </c>
      <c r="C1727" s="12">
        <v>16625</v>
      </c>
      <c r="D1727" s="13">
        <f ca="1">(TODAY()-PACIENTE[[#This Row],[FECHA. DE NACIMIENTO]])/365</f>
        <v>80.041095890410958</v>
      </c>
      <c r="E1727" s="14" t="str">
        <f t="shared" ca="1" si="54"/>
        <v>TERCERA EDAD</v>
      </c>
      <c r="F1727" s="14" t="s">
        <v>14</v>
      </c>
      <c r="G1727" s="2" t="s">
        <v>3529</v>
      </c>
    </row>
    <row r="1728" spans="1:7" x14ac:dyDescent="0.25">
      <c r="A1728" s="84">
        <f t="shared" si="53"/>
        <v>1717</v>
      </c>
      <c r="B1728" t="s">
        <v>3530</v>
      </c>
      <c r="C1728" s="12">
        <v>33481</v>
      </c>
      <c r="D1728" s="13">
        <f ca="1">(TODAY()-PACIENTE[[#This Row],[FECHA. DE NACIMIENTO]])/365</f>
        <v>33.860273972602741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3531</v>
      </c>
      <c r="C1729" s="12">
        <v>38294</v>
      </c>
      <c r="D1729" s="13">
        <f ca="1">(TODAY()-PACIENTE[[#This Row],[FECHA. DE NACIMIENTO]])/365</f>
        <v>20.673972602739727</v>
      </c>
      <c r="E1729" s="14" t="str">
        <f t="shared" ca="1" si="54"/>
        <v>ADULTO</v>
      </c>
      <c r="F1729" s="14" t="s">
        <v>15</v>
      </c>
      <c r="G1729" s="2" t="s">
        <v>3532</v>
      </c>
    </row>
    <row r="1730" spans="1:7" x14ac:dyDescent="0.25">
      <c r="A1730" s="84">
        <f t="shared" si="53"/>
        <v>1719</v>
      </c>
      <c r="B1730" t="s">
        <v>3534</v>
      </c>
      <c r="C1730" s="12">
        <v>40072</v>
      </c>
      <c r="D1730" s="13">
        <f ca="1">(TODAY()-PACIENTE[[#This Row],[FECHA. DE NACIMIENTO]])/365</f>
        <v>15.802739726027397</v>
      </c>
      <c r="E1730" s="14" t="str">
        <f t="shared" ca="1" si="54"/>
        <v>ADOLECENTE</v>
      </c>
      <c r="F1730" s="14" t="s">
        <v>14</v>
      </c>
      <c r="G1730" s="2" t="s">
        <v>3535</v>
      </c>
    </row>
    <row r="1731" spans="1:7" x14ac:dyDescent="0.25">
      <c r="A1731" s="84">
        <f t="shared" si="53"/>
        <v>1720</v>
      </c>
      <c r="B1731" t="s">
        <v>3536</v>
      </c>
      <c r="C1731" s="12">
        <v>41859</v>
      </c>
      <c r="D1731" s="13">
        <f ca="1">(TODAY()-PACIENTE[[#This Row],[FECHA. DE NACIMIENTO]])/365</f>
        <v>10.906849315068493</v>
      </c>
      <c r="E1731" s="14" t="str">
        <f t="shared" ca="1" si="54"/>
        <v>NIÑO</v>
      </c>
      <c r="F1731" s="14" t="s">
        <v>15</v>
      </c>
      <c r="G1731" s="2" t="s">
        <v>3537</v>
      </c>
    </row>
    <row r="1732" spans="1:7" x14ac:dyDescent="0.25">
      <c r="A1732" s="84">
        <f t="shared" si="53"/>
        <v>1721</v>
      </c>
      <c r="B1732" t="s">
        <v>3538</v>
      </c>
      <c r="C1732" s="12">
        <v>29739</v>
      </c>
      <c r="D1732" s="13">
        <f ca="1">(TODAY()-PACIENTE[[#This Row],[FECHA. DE NACIMIENTO]])/365</f>
        <v>44.112328767123287</v>
      </c>
      <c r="E1732" s="14" t="str">
        <f t="shared" ca="1" si="54"/>
        <v>ADULTO</v>
      </c>
      <c r="F1732" s="14" t="s">
        <v>14</v>
      </c>
      <c r="G1732" s="2" t="s">
        <v>3539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32.397260273972606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3540</v>
      </c>
      <c r="C1734" s="12">
        <v>40526</v>
      </c>
      <c r="D1734" s="13">
        <f ca="1">(TODAY()-PACIENTE[[#This Row],[FECHA. DE NACIMIENTO]])/365</f>
        <v>14.558904109589042</v>
      </c>
      <c r="E1734" s="14" t="str">
        <f t="shared" ca="1" si="54"/>
        <v>ADOLECENTE</v>
      </c>
      <c r="F1734" s="14" t="s">
        <v>15</v>
      </c>
      <c r="G1734" s="2" t="s">
        <v>3541</v>
      </c>
    </row>
    <row r="1735" spans="1:7" x14ac:dyDescent="0.25">
      <c r="A1735" s="84">
        <f t="shared" si="53"/>
        <v>1724</v>
      </c>
      <c r="B1735" t="s">
        <v>3542</v>
      </c>
      <c r="C1735" s="12">
        <v>41142</v>
      </c>
      <c r="D1735" s="13">
        <f ca="1">(TODAY()-PACIENTE[[#This Row],[FECHA. DE NACIMIENTO]])/365</f>
        <v>12.871232876712329</v>
      </c>
      <c r="E1735" s="14" t="str">
        <f t="shared" ca="1" si="54"/>
        <v>ADOLECENTE</v>
      </c>
      <c r="F1735" s="14" t="s">
        <v>15</v>
      </c>
      <c r="G1735" s="2" t="s">
        <v>3543</v>
      </c>
    </row>
    <row r="1736" spans="1:7" x14ac:dyDescent="0.25">
      <c r="A1736" s="84">
        <f t="shared" si="53"/>
        <v>1725</v>
      </c>
      <c r="B1736" t="s">
        <v>3544</v>
      </c>
      <c r="C1736" s="12">
        <v>41093</v>
      </c>
      <c r="D1736" s="13">
        <f ca="1">(TODAY()-PACIENTE[[#This Row],[FECHA. DE NACIMIENTO]])/365</f>
        <v>13.005479452054795</v>
      </c>
      <c r="E1736" s="14" t="str">
        <f t="shared" ca="1" si="54"/>
        <v>ADOLECENTE</v>
      </c>
      <c r="F1736" s="14" t="s">
        <v>15</v>
      </c>
      <c r="G1736" s="2" t="s">
        <v>3545</v>
      </c>
    </row>
    <row r="1737" spans="1:7" x14ac:dyDescent="0.25">
      <c r="A1737" s="84">
        <f t="shared" si="53"/>
        <v>1726</v>
      </c>
      <c r="B1737" t="s">
        <v>3546</v>
      </c>
      <c r="C1737" s="12">
        <v>34565</v>
      </c>
      <c r="D1737" s="13">
        <f ca="1">(TODAY()-PACIENTE[[#This Row],[FECHA. DE NACIMIENTO]])/365</f>
        <v>30.890410958904109</v>
      </c>
      <c r="E1737" s="14" t="str">
        <f t="shared" ca="1" si="54"/>
        <v>ADULTO</v>
      </c>
      <c r="F1737" s="14" t="s">
        <v>15</v>
      </c>
      <c r="G1737" s="2" t="s">
        <v>3545</v>
      </c>
    </row>
    <row r="1738" spans="1:7" x14ac:dyDescent="0.25">
      <c r="A1738" s="84">
        <f t="shared" si="53"/>
        <v>1727</v>
      </c>
      <c r="B1738" t="s">
        <v>3547</v>
      </c>
      <c r="C1738" s="12">
        <v>36549</v>
      </c>
      <c r="D1738" s="13">
        <f ca="1">(TODAY()-PACIENTE[[#This Row],[FECHA. DE NACIMIENTO]])/365</f>
        <v>25.454794520547946</v>
      </c>
      <c r="E1738" s="14" t="str">
        <f t="shared" ca="1" si="54"/>
        <v>ADULTO</v>
      </c>
      <c r="F1738" s="14" t="s">
        <v>15</v>
      </c>
      <c r="G1738" s="2" t="s">
        <v>3548</v>
      </c>
    </row>
    <row r="1739" spans="1:7" x14ac:dyDescent="0.25">
      <c r="A1739" s="84">
        <f t="shared" si="53"/>
        <v>1728</v>
      </c>
      <c r="B1739" t="s">
        <v>3549</v>
      </c>
      <c r="C1739" s="12">
        <v>33358</v>
      </c>
      <c r="D1739" s="13">
        <f ca="1">(TODAY()-PACIENTE[[#This Row],[FECHA. DE NACIMIENTO]])/365</f>
        <v>34.197260273972603</v>
      </c>
      <c r="E1739" s="14" t="str">
        <f t="shared" ca="1" si="54"/>
        <v>ADULTO</v>
      </c>
      <c r="F1739" s="14" t="s">
        <v>14</v>
      </c>
      <c r="G1739" s="2" t="s">
        <v>3550</v>
      </c>
    </row>
    <row r="1740" spans="1:7" x14ac:dyDescent="0.25">
      <c r="A1740" s="84">
        <f t="shared" si="53"/>
        <v>1729</v>
      </c>
      <c r="B1740" t="s">
        <v>3551</v>
      </c>
      <c r="C1740" s="12">
        <v>40042</v>
      </c>
      <c r="D1740" s="13">
        <f ca="1">(TODAY()-PACIENTE[[#This Row],[FECHA. DE NACIMIENTO]])/365</f>
        <v>15.884931506849314</v>
      </c>
      <c r="E1740" s="14" t="str">
        <f t="shared" ca="1" si="54"/>
        <v>ADOLECENTE</v>
      </c>
      <c r="F1740" s="14" t="s">
        <v>15</v>
      </c>
      <c r="G1740" s="2" t="s">
        <v>3552</v>
      </c>
    </row>
    <row r="1741" spans="1:7" x14ac:dyDescent="0.25">
      <c r="A1741" s="84">
        <f t="shared" ref="A1741:A1774" si="55">IF(B1741&lt;&gt;"",$A1740+1,"")</f>
        <v>1730</v>
      </c>
      <c r="B1741" t="s">
        <v>3553</v>
      </c>
      <c r="C1741" s="12">
        <v>38954</v>
      </c>
      <c r="D1741" s="13">
        <f ca="1">(TODAY()-PACIENTE[[#This Row],[FECHA. DE NACIMIENTO]])/365</f>
        <v>18.865753424657534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3554</v>
      </c>
      <c r="C1742" s="12">
        <v>39227</v>
      </c>
      <c r="D1742" s="13">
        <f ca="1">(TODAY()-PACIENTE[[#This Row],[FECHA. DE NACIMIENTO]])/365</f>
        <v>18.117808219178084</v>
      </c>
      <c r="E1742" s="14" t="str">
        <f t="shared" ca="1" si="54"/>
        <v>ADULTO</v>
      </c>
      <c r="F1742" s="14" t="s">
        <v>14</v>
      </c>
      <c r="G1742" s="2" t="s">
        <v>3555</v>
      </c>
    </row>
    <row r="1743" spans="1:7" x14ac:dyDescent="0.25">
      <c r="A1743" s="84">
        <f t="shared" si="55"/>
        <v>1732</v>
      </c>
      <c r="B1743" t="s">
        <v>3556</v>
      </c>
      <c r="C1743" s="12">
        <v>38784</v>
      </c>
      <c r="D1743" s="13">
        <f ca="1">(TODAY()-PACIENTE[[#This Row],[FECHA. DE NACIMIENTO]])/365</f>
        <v>19.331506849315069</v>
      </c>
      <c r="E1743" s="14" t="str">
        <f t="shared" ca="1" si="54"/>
        <v>ADULTO</v>
      </c>
      <c r="F1743" s="14" t="s">
        <v>14</v>
      </c>
      <c r="G1743" s="2" t="s">
        <v>3557</v>
      </c>
    </row>
    <row r="1744" spans="1:7" x14ac:dyDescent="0.25">
      <c r="A1744" s="84">
        <f t="shared" si="55"/>
        <v>1733</v>
      </c>
      <c r="B1744" t="s">
        <v>3558</v>
      </c>
      <c r="C1744" s="12">
        <v>30288</v>
      </c>
      <c r="D1744" s="13">
        <f ca="1">(TODAY()-PACIENTE[[#This Row],[FECHA. DE NACIMIENTO]])/365</f>
        <v>42.608219178082194</v>
      </c>
      <c r="E1744" s="14" t="str">
        <f t="shared" ca="1" si="54"/>
        <v>ADULTO</v>
      </c>
      <c r="F1744" s="14" t="s">
        <v>14</v>
      </c>
      <c r="G1744" s="2" t="s">
        <v>3559</v>
      </c>
    </row>
    <row r="1745" spans="1:7" x14ac:dyDescent="0.25">
      <c r="A1745" s="84">
        <f t="shared" si="55"/>
        <v>1734</v>
      </c>
      <c r="B1745" t="s">
        <v>3560</v>
      </c>
      <c r="C1745" s="12">
        <v>21703</v>
      </c>
      <c r="D1745" s="13">
        <f ca="1">(TODAY()-PACIENTE[[#This Row],[FECHA. DE NACIMIENTO]])/365</f>
        <v>66.128767123287673</v>
      </c>
      <c r="E1745" s="14" t="str">
        <f t="shared" ca="1" si="54"/>
        <v>TERCERA EDAD</v>
      </c>
      <c r="F1745" s="14" t="s">
        <v>15</v>
      </c>
      <c r="G1745" s="2" t="s">
        <v>3561</v>
      </c>
    </row>
    <row r="1746" spans="1:7" x14ac:dyDescent="0.25">
      <c r="A1746" s="84">
        <f t="shared" si="55"/>
        <v>1735</v>
      </c>
      <c r="B1746" t="s">
        <v>3562</v>
      </c>
      <c r="C1746" s="12">
        <v>40654</v>
      </c>
      <c r="D1746" s="13">
        <f ca="1">(TODAY()-PACIENTE[[#This Row],[FECHA. DE NACIMIENTO]])/365</f>
        <v>14.208219178082192</v>
      </c>
      <c r="E1746" s="14" t="str">
        <f t="shared" ca="1" si="54"/>
        <v>ADOLECENTE</v>
      </c>
      <c r="F1746" s="14" t="s">
        <v>14</v>
      </c>
      <c r="G1746" s="2" t="s">
        <v>3563</v>
      </c>
    </row>
    <row r="1747" spans="1:7" x14ac:dyDescent="0.25">
      <c r="A1747" s="84">
        <f t="shared" si="55"/>
        <v>1736</v>
      </c>
      <c r="B1747" t="s">
        <v>3564</v>
      </c>
      <c r="C1747" s="12">
        <v>40210</v>
      </c>
      <c r="D1747" s="13">
        <f ca="1">(TODAY()-PACIENTE[[#This Row],[FECHA. DE NACIMIENTO]])/365</f>
        <v>15.424657534246576</v>
      </c>
      <c r="E1747" s="14" t="str">
        <f t="shared" ca="1" si="54"/>
        <v>ADOLECENTE</v>
      </c>
      <c r="F1747" s="14" t="s">
        <v>15</v>
      </c>
      <c r="G1747" s="2" t="s">
        <v>3565</v>
      </c>
    </row>
    <row r="1748" spans="1:7" x14ac:dyDescent="0.25">
      <c r="A1748" s="84">
        <f t="shared" si="55"/>
        <v>1737</v>
      </c>
      <c r="B1748" t="s">
        <v>3566</v>
      </c>
      <c r="C1748" s="12">
        <v>28950</v>
      </c>
      <c r="D1748" s="13">
        <f ca="1">(TODAY()-PACIENTE[[#This Row],[FECHA. DE NACIMIENTO]])/365</f>
        <v>46.273972602739725</v>
      </c>
      <c r="E1748" s="14" t="str">
        <f t="shared" ca="1" si="54"/>
        <v>ADULTO</v>
      </c>
      <c r="F1748" s="14" t="s">
        <v>15</v>
      </c>
      <c r="G1748" s="2" t="s">
        <v>3567</v>
      </c>
    </row>
    <row r="1749" spans="1:7" x14ac:dyDescent="0.25">
      <c r="A1749" s="84">
        <f t="shared" si="55"/>
        <v>1738</v>
      </c>
      <c r="B1749" t="s">
        <v>3568</v>
      </c>
      <c r="C1749" s="12">
        <v>43785</v>
      </c>
      <c r="D1749" s="13">
        <f ca="1">(TODAY()-PACIENTE[[#This Row],[FECHA. DE NACIMIENTO]])/365</f>
        <v>5.6301369863013697</v>
      </c>
      <c r="E1749" s="14" t="str">
        <f t="shared" ca="1" si="54"/>
        <v>NIÑO</v>
      </c>
      <c r="F1749" s="14" t="s">
        <v>15</v>
      </c>
      <c r="G1749" s="2" t="s">
        <v>3569</v>
      </c>
    </row>
    <row r="1750" spans="1:7" x14ac:dyDescent="0.25">
      <c r="A1750" s="84">
        <f t="shared" si="55"/>
        <v>1739</v>
      </c>
      <c r="B1750" t="s">
        <v>3570</v>
      </c>
      <c r="C1750" s="12">
        <v>41507</v>
      </c>
      <c r="D1750" s="13">
        <f ca="1">(TODAY()-PACIENTE[[#This Row],[FECHA. DE NACIMIENTO]])/365</f>
        <v>11.871232876712329</v>
      </c>
      <c r="E1750" s="14" t="str">
        <f t="shared" ca="1" si="54"/>
        <v>ADOLECENTE</v>
      </c>
      <c r="F1750" s="14" t="s">
        <v>14</v>
      </c>
      <c r="G1750" s="2" t="s">
        <v>3571</v>
      </c>
    </row>
    <row r="1751" spans="1:7" x14ac:dyDescent="0.25">
      <c r="A1751" s="84">
        <f t="shared" si="55"/>
        <v>1740</v>
      </c>
      <c r="B1751" t="s">
        <v>3572</v>
      </c>
      <c r="C1751" s="12">
        <v>34086</v>
      </c>
      <c r="D1751" s="13">
        <f ca="1">(TODAY()-PACIENTE[[#This Row],[FECHA. DE NACIMIENTO]])/365</f>
        <v>32.202739726027396</v>
      </c>
      <c r="E1751" s="14" t="str">
        <f t="shared" ca="1" si="54"/>
        <v>ADULTO</v>
      </c>
      <c r="F1751" s="14" t="s">
        <v>15</v>
      </c>
      <c r="G1751" s="2" t="s">
        <v>3573</v>
      </c>
    </row>
    <row r="1752" spans="1:7" x14ac:dyDescent="0.25">
      <c r="A1752" s="84">
        <f t="shared" si="55"/>
        <v>1741</v>
      </c>
      <c r="B1752" t="s">
        <v>3574</v>
      </c>
      <c r="C1752" s="12">
        <v>40930</v>
      </c>
      <c r="D1752" s="13">
        <f ca="1">(TODAY()-PACIENTE[[#This Row],[FECHA. DE NACIMIENTO]])/365</f>
        <v>13.452054794520548</v>
      </c>
      <c r="E1752" s="14" t="str">
        <f t="shared" ca="1" si="54"/>
        <v>ADOLECENTE</v>
      </c>
      <c r="F1752" s="14" t="s">
        <v>14</v>
      </c>
      <c r="G1752" s="2" t="s">
        <v>3575</v>
      </c>
    </row>
    <row r="1753" spans="1:7" x14ac:dyDescent="0.25">
      <c r="A1753" s="84">
        <f t="shared" si="55"/>
        <v>1742</v>
      </c>
      <c r="B1753" t="s">
        <v>3576</v>
      </c>
      <c r="C1753" s="12">
        <v>36961</v>
      </c>
      <c r="D1753" s="13">
        <f ca="1">(TODAY()-PACIENTE[[#This Row],[FECHA. DE NACIMIENTO]])/365</f>
        <v>24.326027397260273</v>
      </c>
      <c r="E1753" s="14" t="str">
        <f t="shared" ca="1" si="54"/>
        <v>ADULTO</v>
      </c>
      <c r="F1753" s="14" t="s">
        <v>15</v>
      </c>
      <c r="G1753" s="2" t="s">
        <v>3577</v>
      </c>
    </row>
    <row r="1754" spans="1:7" x14ac:dyDescent="0.25">
      <c r="A1754" s="84">
        <f t="shared" si="55"/>
        <v>1743</v>
      </c>
      <c r="B1754" t="s">
        <v>3578</v>
      </c>
      <c r="C1754" s="12">
        <v>40461</v>
      </c>
      <c r="D1754" s="13">
        <f ca="1">(TODAY()-PACIENTE[[#This Row],[FECHA. DE NACIMIENTO]])/365</f>
        <v>14.736986301369862</v>
      </c>
      <c r="E1754" s="14" t="str">
        <f t="shared" ca="1" si="54"/>
        <v>ADOLECENTE</v>
      </c>
      <c r="F1754" s="14" t="s">
        <v>15</v>
      </c>
      <c r="G1754" s="2" t="s">
        <v>3579</v>
      </c>
    </row>
    <row r="1755" spans="1:7" x14ac:dyDescent="0.25">
      <c r="A1755" s="84">
        <f t="shared" si="55"/>
        <v>1744</v>
      </c>
      <c r="B1755" t="s">
        <v>3580</v>
      </c>
      <c r="C1755" s="12">
        <v>35565</v>
      </c>
      <c r="D1755" s="13">
        <f ca="1">(TODAY()-PACIENTE[[#This Row],[FECHA. DE NACIMIENTO]])/365</f>
        <v>28.150684931506849</v>
      </c>
      <c r="E1755" s="14" t="str">
        <f t="shared" ca="1" si="54"/>
        <v>ADULTO</v>
      </c>
      <c r="F1755" s="14" t="s">
        <v>14</v>
      </c>
      <c r="G1755" s="2" t="s">
        <v>3581</v>
      </c>
    </row>
    <row r="1756" spans="1:7" x14ac:dyDescent="0.25">
      <c r="A1756" s="84">
        <f t="shared" si="55"/>
        <v>1745</v>
      </c>
      <c r="B1756" t="s">
        <v>3582</v>
      </c>
      <c r="C1756" s="12">
        <v>34205</v>
      </c>
      <c r="D1756" s="13">
        <f ca="1">(TODAY()-PACIENTE[[#This Row],[FECHA. DE NACIMIENTO]])/365</f>
        <v>31.876712328767123</v>
      </c>
      <c r="E1756" s="14" t="str">
        <f t="shared" ca="1" si="54"/>
        <v>ADULTO</v>
      </c>
      <c r="F1756" s="14" t="s">
        <v>15</v>
      </c>
      <c r="G1756" s="2" t="s">
        <v>3583</v>
      </c>
    </row>
    <row r="1757" spans="1:7" x14ac:dyDescent="0.25">
      <c r="A1757" s="84">
        <f t="shared" si="55"/>
        <v>1746</v>
      </c>
      <c r="B1757" t="s">
        <v>3584</v>
      </c>
      <c r="C1757" s="12">
        <v>35048</v>
      </c>
      <c r="D1757" s="13">
        <f ca="1">(TODAY()-PACIENTE[[#This Row],[FECHA. DE NACIMIENTO]])/365</f>
        <v>29.567123287671233</v>
      </c>
      <c r="E1757" s="14" t="str">
        <f t="shared" ca="1" si="54"/>
        <v>ADULTO</v>
      </c>
      <c r="F1757" s="14" t="s">
        <v>15</v>
      </c>
      <c r="G1757" s="2" t="s">
        <v>3585</v>
      </c>
    </row>
    <row r="1758" spans="1:7" x14ac:dyDescent="0.25">
      <c r="A1758" s="84">
        <f t="shared" si="55"/>
        <v>1747</v>
      </c>
      <c r="B1758" t="s">
        <v>3586</v>
      </c>
      <c r="C1758" s="12">
        <v>43470</v>
      </c>
      <c r="D1758" s="13">
        <f ca="1">(TODAY()-PACIENTE[[#This Row],[FECHA. DE NACIMIENTO]])/365</f>
        <v>6.493150684931507</v>
      </c>
      <c r="E1758" s="14" t="str">
        <f t="shared" ca="1" si="54"/>
        <v>NIÑO</v>
      </c>
      <c r="F1758" s="14" t="s">
        <v>15</v>
      </c>
      <c r="G1758" s="2" t="s">
        <v>3587</v>
      </c>
    </row>
    <row r="1759" spans="1:7" x14ac:dyDescent="0.25">
      <c r="A1759" s="84">
        <f t="shared" si="55"/>
        <v>1748</v>
      </c>
      <c r="B1759" t="s">
        <v>3588</v>
      </c>
      <c r="C1759" s="12">
        <v>36499</v>
      </c>
      <c r="D1759" s="13">
        <f ca="1">(TODAY()-PACIENTE[[#This Row],[FECHA. DE NACIMIENTO]])/365</f>
        <v>25.591780821917808</v>
      </c>
      <c r="E1759" s="14" t="str">
        <f t="shared" ca="1" si="54"/>
        <v>ADULTO</v>
      </c>
      <c r="F1759" s="14" t="s">
        <v>15</v>
      </c>
      <c r="G1759" s="2" t="s">
        <v>3589</v>
      </c>
    </row>
    <row r="1760" spans="1:7" x14ac:dyDescent="0.25">
      <c r="A1760" s="84">
        <f t="shared" si="55"/>
        <v>1749</v>
      </c>
      <c r="B1760" t="s">
        <v>3590</v>
      </c>
      <c r="C1760" s="12">
        <v>30673</v>
      </c>
      <c r="D1760" s="13">
        <f ca="1">(TODAY()-PACIENTE[[#This Row],[FECHA. DE NACIMIENTO]])/365</f>
        <v>41.553424657534244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3591</v>
      </c>
      <c r="C1761" s="12">
        <v>34367</v>
      </c>
      <c r="D1761" s="13">
        <f ca="1">(TODAY()-PACIENTE[[#This Row],[FECHA. DE NACIMIENTO]])/365</f>
        <v>31.432876712328767</v>
      </c>
      <c r="E1761" s="14" t="str">
        <f t="shared" ca="1" si="54"/>
        <v>ADULTO</v>
      </c>
      <c r="F1761" s="14" t="s">
        <v>14</v>
      </c>
      <c r="G1761" s="2" t="s">
        <v>3592</v>
      </c>
    </row>
    <row r="1762" spans="1:7" x14ac:dyDescent="0.25">
      <c r="A1762" s="84">
        <f t="shared" si="55"/>
        <v>1751</v>
      </c>
      <c r="B1762" t="s">
        <v>3593</v>
      </c>
      <c r="C1762" s="12">
        <v>36376</v>
      </c>
      <c r="D1762" s="13">
        <f ca="1">(TODAY()-PACIENTE[[#This Row],[FECHA. DE NACIMIENTO]])/365</f>
        <v>25.92876712328767</v>
      </c>
      <c r="E1762" s="14" t="str">
        <f t="shared" ca="1" si="54"/>
        <v>ADULTO</v>
      </c>
      <c r="F1762" s="14" t="s">
        <v>15</v>
      </c>
      <c r="G1762" s="2" t="s">
        <v>3594</v>
      </c>
    </row>
    <row r="1763" spans="1:7" x14ac:dyDescent="0.25">
      <c r="A1763" s="84">
        <f t="shared" si="55"/>
        <v>1752</v>
      </c>
      <c r="B1763" t="s">
        <v>3595</v>
      </c>
      <c r="C1763" s="12">
        <v>41251</v>
      </c>
      <c r="D1763" s="13">
        <f ca="1">(TODAY()-PACIENTE[[#This Row],[FECHA. DE NACIMIENTO]])/365</f>
        <v>12.572602739726028</v>
      </c>
      <c r="E1763" s="14" t="str">
        <f t="shared" ca="1" si="54"/>
        <v>ADOLECENTE</v>
      </c>
      <c r="F1763" s="14" t="s">
        <v>15</v>
      </c>
      <c r="G1763" s="2" t="s">
        <v>3596</v>
      </c>
    </row>
    <row r="1764" spans="1:7" x14ac:dyDescent="0.25">
      <c r="A1764" s="84">
        <f t="shared" si="55"/>
        <v>1753</v>
      </c>
      <c r="B1764" t="s">
        <v>3597</v>
      </c>
      <c r="C1764" s="12">
        <v>34926</v>
      </c>
      <c r="D1764" s="13">
        <f ca="1">(TODAY()-PACIENTE[[#This Row],[FECHA. DE NACIMIENTO]])/365</f>
        <v>29.901369863013699</v>
      </c>
      <c r="E1764" s="14" t="str">
        <f t="shared" ca="1" si="54"/>
        <v>ADULTO</v>
      </c>
      <c r="F1764" s="14" t="s">
        <v>15</v>
      </c>
      <c r="G1764" s="2" t="s">
        <v>3598</v>
      </c>
    </row>
    <row r="1765" spans="1:7" x14ac:dyDescent="0.25">
      <c r="A1765" s="84">
        <f t="shared" si="55"/>
        <v>1754</v>
      </c>
      <c r="B1765" t="s">
        <v>3599</v>
      </c>
      <c r="C1765" s="12">
        <v>40342</v>
      </c>
      <c r="D1765" s="13">
        <f ca="1">(TODAY()-PACIENTE[[#This Row],[FECHA. DE NACIMIENTO]])/365</f>
        <v>15.063013698630137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3600</v>
      </c>
      <c r="C1766" s="12">
        <v>36833</v>
      </c>
      <c r="D1766" s="13">
        <f ca="1">(TODAY()-PACIENTE[[#This Row],[FECHA. DE NACIMIENTO]])/365</f>
        <v>24.676712328767124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3601</v>
      </c>
      <c r="C1767" s="12">
        <v>38859</v>
      </c>
      <c r="D1767" s="13">
        <f ca="1">(TODAY()-PACIENTE[[#This Row],[FECHA. DE NACIMIENTO]])/365</f>
        <v>19.126027397260273</v>
      </c>
      <c r="E1767" s="14" t="str">
        <f t="shared" ca="1" si="54"/>
        <v>ADULTO</v>
      </c>
      <c r="F1767" s="14" t="s">
        <v>15</v>
      </c>
      <c r="G1767" s="2" t="s">
        <v>3602</v>
      </c>
    </row>
    <row r="1768" spans="1:7" x14ac:dyDescent="0.25">
      <c r="A1768" s="84">
        <f t="shared" si="55"/>
        <v>1757</v>
      </c>
      <c r="B1768" t="s">
        <v>3603</v>
      </c>
      <c r="C1768" s="12">
        <v>27753</v>
      </c>
      <c r="D1768" s="13">
        <f ca="1">(TODAY()-PACIENTE[[#This Row],[FECHA. DE NACIMIENTO]])/365</f>
        <v>49.553424657534244</v>
      </c>
      <c r="E1768" s="14" t="str">
        <f t="shared" ca="1" si="54"/>
        <v>ADULTO</v>
      </c>
      <c r="F1768" s="14" t="s">
        <v>15</v>
      </c>
      <c r="G1768" s="2" t="s">
        <v>3604</v>
      </c>
    </row>
    <row r="1769" spans="1:7" x14ac:dyDescent="0.25">
      <c r="A1769" s="84">
        <f t="shared" si="55"/>
        <v>1758</v>
      </c>
      <c r="B1769" t="s">
        <v>3605</v>
      </c>
      <c r="C1769" s="12">
        <v>42054</v>
      </c>
      <c r="D1769" s="13">
        <f ca="1">(TODAY()-PACIENTE[[#This Row],[FECHA. DE NACIMIENTO]])/365</f>
        <v>10.372602739726027</v>
      </c>
      <c r="E1769" s="14" t="str">
        <f t="shared" ca="1" si="54"/>
        <v>NIÑO</v>
      </c>
      <c r="F1769" s="14" t="s">
        <v>14</v>
      </c>
      <c r="G1769" s="2" t="s">
        <v>3606</v>
      </c>
    </row>
    <row r="1770" spans="1:7" x14ac:dyDescent="0.25">
      <c r="A1770" s="84">
        <f t="shared" si="55"/>
        <v>1759</v>
      </c>
      <c r="B1770" t="s">
        <v>3607</v>
      </c>
      <c r="C1770" s="12">
        <v>37775</v>
      </c>
      <c r="D1770" s="13">
        <f ca="1">(TODAY()-PACIENTE[[#This Row],[FECHA. DE NACIMIENTO]])/365</f>
        <v>22.095890410958905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3608</v>
      </c>
    </row>
    <row r="1771" spans="1:7" x14ac:dyDescent="0.25">
      <c r="A1771" s="84">
        <f t="shared" si="55"/>
        <v>1760</v>
      </c>
      <c r="B1771" t="s">
        <v>3609</v>
      </c>
      <c r="C1771" s="12">
        <v>36384</v>
      </c>
      <c r="D1771" s="13">
        <f ca="1">(TODAY()-PACIENTE[[#This Row],[FECHA. DE NACIMIENTO]])/365</f>
        <v>25.906849315068492</v>
      </c>
      <c r="E1771" s="14" t="str">
        <f t="shared" ca="1" si="56"/>
        <v>ADULTO</v>
      </c>
      <c r="F1771" s="14" t="s">
        <v>14</v>
      </c>
      <c r="G1771" s="2" t="s">
        <v>3610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30.057534246575344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3611</v>
      </c>
      <c r="C1773" s="12">
        <v>28703</v>
      </c>
      <c r="D1773" s="13">
        <f ca="1">(TODAY()-PACIENTE[[#This Row],[FECHA. DE NACIMIENTO]])/365</f>
        <v>46.950684931506849</v>
      </c>
      <c r="E1773" s="14" t="str">
        <f t="shared" ca="1" si="56"/>
        <v>ADULTO</v>
      </c>
      <c r="F1773" s="14" t="s">
        <v>15</v>
      </c>
      <c r="G1773" s="2" t="s">
        <v>3612</v>
      </c>
    </row>
    <row r="1774" spans="1:7" x14ac:dyDescent="0.25">
      <c r="A1774" s="84">
        <f t="shared" si="55"/>
        <v>1763</v>
      </c>
      <c r="B1774" t="s">
        <v>3613</v>
      </c>
      <c r="C1774" s="12">
        <v>41341</v>
      </c>
      <c r="D1774" s="13">
        <f ca="1">(TODAY()-PACIENTE[[#This Row],[FECHA. DE NACIMIENTO]])/365</f>
        <v>12.326027397260274</v>
      </c>
      <c r="E1774" s="14" t="str">
        <f t="shared" ca="1" si="56"/>
        <v>ADOLECENTE</v>
      </c>
      <c r="F1774" s="14" t="s">
        <v>15</v>
      </c>
      <c r="G1774" s="2" t="s">
        <v>3614</v>
      </c>
    </row>
    <row r="1775" spans="1:7" x14ac:dyDescent="0.25">
      <c r="A1775" s="84">
        <f t="shared" ref="A1775:A1838" si="57">IF(B1775&lt;&gt;"",$A1774+1,"")</f>
        <v>1764</v>
      </c>
      <c r="B1775" t="s">
        <v>3615</v>
      </c>
      <c r="C1775" s="12">
        <v>39239</v>
      </c>
      <c r="D1775" s="13">
        <f ca="1">(TODAY()-PACIENTE[[#This Row],[FECHA. DE NACIMIENTO]])/365</f>
        <v>18.084931506849315</v>
      </c>
      <c r="E1775" s="14" t="str">
        <f t="shared" ca="1" si="56"/>
        <v>ADULTO</v>
      </c>
      <c r="F1775" s="14" t="s">
        <v>15</v>
      </c>
      <c r="G1775" s="2" t="s">
        <v>3616</v>
      </c>
    </row>
    <row r="1776" spans="1:7" x14ac:dyDescent="0.25">
      <c r="A1776" s="84">
        <f t="shared" si="57"/>
        <v>1765</v>
      </c>
      <c r="B1776" t="s">
        <v>3617</v>
      </c>
      <c r="C1776" s="12">
        <v>35293</v>
      </c>
      <c r="D1776" s="13">
        <f ca="1">(TODAY()-PACIENTE[[#This Row],[FECHA. DE NACIMIENTO]])/365</f>
        <v>28.895890410958906</v>
      </c>
      <c r="E1776" s="14" t="str">
        <f t="shared" ca="1" si="56"/>
        <v>ADULTO</v>
      </c>
      <c r="F1776" s="14" t="s">
        <v>14</v>
      </c>
      <c r="G1776" s="2" t="s">
        <v>3618</v>
      </c>
    </row>
    <row r="1777" spans="1:7" x14ac:dyDescent="0.25">
      <c r="A1777" s="84">
        <f t="shared" si="57"/>
        <v>1766</v>
      </c>
      <c r="B1777" t="s">
        <v>3619</v>
      </c>
      <c r="C1777" s="12">
        <v>22774</v>
      </c>
      <c r="D1777" s="13">
        <f ca="1">(TODAY()-PACIENTE[[#This Row],[FECHA. DE NACIMIENTO]])/365</f>
        <v>63.194520547945203</v>
      </c>
      <c r="E1777" s="14" t="str">
        <f t="shared" ca="1" si="56"/>
        <v>ADULTO</v>
      </c>
      <c r="F1777" s="14" t="s">
        <v>15</v>
      </c>
      <c r="G1777" s="2" t="s">
        <v>3620</v>
      </c>
    </row>
    <row r="1778" spans="1:7" x14ac:dyDescent="0.25">
      <c r="A1778" s="84">
        <f t="shared" si="57"/>
        <v>1767</v>
      </c>
      <c r="B1778" t="s">
        <v>3619</v>
      </c>
      <c r="C1778" s="12">
        <v>22774</v>
      </c>
      <c r="D1778" s="13">
        <f ca="1">(TODAY()-PACIENTE[[#This Row],[FECHA. DE NACIMIENTO]])/365</f>
        <v>63.194520547945203</v>
      </c>
      <c r="E1778" s="14" t="str">
        <f t="shared" ca="1" si="56"/>
        <v>ADULTO</v>
      </c>
      <c r="F1778" s="14" t="s">
        <v>15</v>
      </c>
      <c r="G1778" s="2" t="s">
        <v>3620</v>
      </c>
    </row>
    <row r="1779" spans="1:7" x14ac:dyDescent="0.25">
      <c r="A1779" s="84">
        <f t="shared" si="57"/>
        <v>1768</v>
      </c>
      <c r="B1779" t="s">
        <v>3621</v>
      </c>
      <c r="C1779" s="12">
        <v>38103</v>
      </c>
      <c r="D1779" s="13">
        <f ca="1">(TODAY()-PACIENTE[[#This Row],[FECHA. DE NACIMIENTO]])/365</f>
        <v>21.197260273972603</v>
      </c>
      <c r="E1779" s="14" t="str">
        <f t="shared" ca="1" si="56"/>
        <v>ADULTO</v>
      </c>
      <c r="F1779" s="14" t="s">
        <v>15</v>
      </c>
      <c r="G1779" s="2" t="s">
        <v>3622</v>
      </c>
    </row>
    <row r="1780" spans="1:7" x14ac:dyDescent="0.25">
      <c r="A1780" s="84">
        <f t="shared" si="57"/>
        <v>1769</v>
      </c>
      <c r="B1780" t="s">
        <v>3623</v>
      </c>
      <c r="C1780" s="12">
        <v>38177</v>
      </c>
      <c r="D1780" s="13">
        <f ca="1">(TODAY()-PACIENTE[[#This Row],[FECHA. DE NACIMIENTO]])/365</f>
        <v>20.994520547945207</v>
      </c>
      <c r="E1780" s="14" t="str">
        <f t="shared" ca="1" si="56"/>
        <v>ADULTO</v>
      </c>
      <c r="F1780" s="14" t="s">
        <v>15</v>
      </c>
      <c r="G1780" s="2" t="s">
        <v>3624</v>
      </c>
    </row>
    <row r="1781" spans="1:7" x14ac:dyDescent="0.25">
      <c r="A1781" s="84">
        <f t="shared" si="57"/>
        <v>1770</v>
      </c>
      <c r="B1781" t="s">
        <v>3625</v>
      </c>
      <c r="C1781" s="12">
        <v>35666</v>
      </c>
      <c r="D1781" s="13">
        <f ca="1">(TODAY()-PACIENTE[[#This Row],[FECHA. DE NACIMIENTO]])/365</f>
        <v>27.873972602739727</v>
      </c>
      <c r="E1781" s="14" t="str">
        <f t="shared" ca="1" si="56"/>
        <v>ADULTO</v>
      </c>
      <c r="F1781" s="14" t="s">
        <v>15</v>
      </c>
      <c r="G1781" s="2" t="s">
        <v>3518</v>
      </c>
    </row>
    <row r="1782" spans="1:7" x14ac:dyDescent="0.25">
      <c r="A1782" s="84">
        <f t="shared" si="57"/>
        <v>1771</v>
      </c>
      <c r="B1782" t="s">
        <v>3626</v>
      </c>
      <c r="C1782" s="12">
        <v>26016</v>
      </c>
      <c r="D1782" s="13">
        <f ca="1">(TODAY()-PACIENTE[[#This Row],[FECHA. DE NACIMIENTO]])/365</f>
        <v>54.31232876712329</v>
      </c>
      <c r="E1782" s="14" t="str">
        <f t="shared" ca="1" si="56"/>
        <v>ADULTO</v>
      </c>
      <c r="F1782" s="14" t="s">
        <v>15</v>
      </c>
      <c r="G1782" s="2" t="s">
        <v>3627</v>
      </c>
    </row>
    <row r="1783" spans="1:7" x14ac:dyDescent="0.25">
      <c r="A1783" s="84">
        <f t="shared" si="57"/>
        <v>1772</v>
      </c>
      <c r="B1783" t="s">
        <v>3628</v>
      </c>
      <c r="C1783" s="12">
        <v>37344</v>
      </c>
      <c r="D1783" s="13">
        <f ca="1">(TODAY()-PACIENTE[[#This Row],[FECHA. DE NACIMIENTO]])/365</f>
        <v>23.276712328767122</v>
      </c>
      <c r="E1783" s="14" t="str">
        <f t="shared" ca="1" si="56"/>
        <v>ADULTO</v>
      </c>
      <c r="F1783" s="14" t="s">
        <v>15</v>
      </c>
      <c r="G1783" s="2" t="s">
        <v>3629</v>
      </c>
    </row>
    <row r="1784" spans="1:7" x14ac:dyDescent="0.25">
      <c r="A1784" s="84">
        <f t="shared" si="57"/>
        <v>1773</v>
      </c>
      <c r="B1784" t="s">
        <v>3593</v>
      </c>
      <c r="C1784" s="12">
        <v>36376</v>
      </c>
      <c r="D1784" s="13">
        <f ca="1">(TODAY()-PACIENTE[[#This Row],[FECHA. DE NACIMIENTO]])/365</f>
        <v>25.92876712328767</v>
      </c>
      <c r="E1784" s="14" t="str">
        <f t="shared" ca="1" si="56"/>
        <v>ADULTO</v>
      </c>
      <c r="F1784" s="14" t="s">
        <v>15</v>
      </c>
      <c r="G1784" s="2" t="s">
        <v>3594</v>
      </c>
    </row>
    <row r="1785" spans="1:7" x14ac:dyDescent="0.25">
      <c r="A1785" s="84">
        <f t="shared" si="57"/>
        <v>1774</v>
      </c>
      <c r="B1785" t="s">
        <v>3630</v>
      </c>
      <c r="C1785" s="12">
        <v>36120</v>
      </c>
      <c r="D1785" s="13">
        <f ca="1">(TODAY()-PACIENTE[[#This Row],[FECHA. DE NACIMIENTO]])/365</f>
        <v>26.63013698630137</v>
      </c>
      <c r="E1785" s="14" t="str">
        <f t="shared" ca="1" si="56"/>
        <v>ADULTO</v>
      </c>
      <c r="F1785" s="14" t="s">
        <v>15</v>
      </c>
      <c r="G1785" s="2" t="s">
        <v>3631</v>
      </c>
    </row>
    <row r="1786" spans="1:7" x14ac:dyDescent="0.25">
      <c r="A1786" s="84">
        <f t="shared" si="57"/>
        <v>1775</v>
      </c>
      <c r="B1786" t="s">
        <v>3632</v>
      </c>
      <c r="C1786" s="12">
        <v>36482</v>
      </c>
      <c r="D1786" s="13">
        <f ca="1">(TODAY()-PACIENTE[[#This Row],[FECHA. DE NACIMIENTO]])/365</f>
        <v>25.638356164383563</v>
      </c>
      <c r="E1786" s="14" t="str">
        <f t="shared" ca="1" si="56"/>
        <v>ADULTO</v>
      </c>
      <c r="F1786" s="14" t="s">
        <v>15</v>
      </c>
      <c r="G1786" s="2" t="s">
        <v>3633</v>
      </c>
    </row>
    <row r="1787" spans="1:7" x14ac:dyDescent="0.25">
      <c r="A1787" s="84">
        <f t="shared" si="57"/>
        <v>1776</v>
      </c>
      <c r="B1787" t="s">
        <v>3634</v>
      </c>
      <c r="C1787" s="12">
        <v>36309</v>
      </c>
      <c r="D1787" s="13">
        <f ca="1">(TODAY()-PACIENTE[[#This Row],[FECHA. DE NACIMIENTO]])/365</f>
        <v>26.112328767123287</v>
      </c>
      <c r="E1787" s="14" t="str">
        <f t="shared" ca="1" si="56"/>
        <v>ADULTO</v>
      </c>
      <c r="F1787" s="14" t="s">
        <v>14</v>
      </c>
      <c r="G1787" s="2" t="s">
        <v>3635</v>
      </c>
    </row>
    <row r="1788" spans="1:7" x14ac:dyDescent="0.25">
      <c r="A1788" s="84">
        <f t="shared" si="57"/>
        <v>1777</v>
      </c>
      <c r="B1788" t="s">
        <v>3636</v>
      </c>
      <c r="C1788" s="12">
        <v>34886</v>
      </c>
      <c r="D1788" s="13">
        <f ca="1">(TODAY()-PACIENTE[[#This Row],[FECHA. DE NACIMIENTO]])/365</f>
        <v>30.010958904109589</v>
      </c>
      <c r="E1788" s="14" t="str">
        <f t="shared" ca="1" si="56"/>
        <v>ADULTO</v>
      </c>
      <c r="F1788" s="14" t="s">
        <v>14</v>
      </c>
      <c r="G1788" s="2" t="s">
        <v>3637</v>
      </c>
    </row>
    <row r="1789" spans="1:7" x14ac:dyDescent="0.25">
      <c r="A1789" s="84">
        <f t="shared" si="57"/>
        <v>1778</v>
      </c>
      <c r="B1789" t="s">
        <v>3638</v>
      </c>
      <c r="C1789" s="12">
        <v>41427</v>
      </c>
      <c r="D1789" s="13">
        <f ca="1">(TODAY()-PACIENTE[[#This Row],[FECHA. DE NACIMIENTO]])/365</f>
        <v>12.09041095890411</v>
      </c>
      <c r="E1789" s="14" t="str">
        <f t="shared" ca="1" si="56"/>
        <v>ADOLECENTE</v>
      </c>
      <c r="F1789" s="14" t="s">
        <v>14</v>
      </c>
      <c r="G1789" s="2" t="s">
        <v>3639</v>
      </c>
    </row>
    <row r="1790" spans="1:7" x14ac:dyDescent="0.25">
      <c r="A1790" s="84">
        <f t="shared" si="57"/>
        <v>1779</v>
      </c>
      <c r="B1790" t="s">
        <v>3640</v>
      </c>
      <c r="C1790" s="12">
        <v>34919</v>
      </c>
      <c r="D1790" s="13">
        <f ca="1">(TODAY()-PACIENTE[[#This Row],[FECHA. DE NACIMIENTO]])/365</f>
        <v>29.920547945205481</v>
      </c>
      <c r="E1790" s="14" t="str">
        <f t="shared" ca="1" si="56"/>
        <v>ADULTO</v>
      </c>
      <c r="F1790" s="14" t="s">
        <v>14</v>
      </c>
      <c r="G1790" s="2" t="s">
        <v>3641</v>
      </c>
    </row>
    <row r="1791" spans="1:7" x14ac:dyDescent="0.25">
      <c r="A1791" s="84">
        <f t="shared" si="57"/>
        <v>1780</v>
      </c>
      <c r="B1791" t="s">
        <v>3642</v>
      </c>
      <c r="C1791" s="12">
        <v>24564</v>
      </c>
      <c r="D1791" s="13">
        <f ca="1">(TODAY()-PACIENTE[[#This Row],[FECHA. DE NACIMIENTO]])/365</f>
        <v>58.290410958904111</v>
      </c>
      <c r="E1791" s="14" t="str">
        <f t="shared" ca="1" si="56"/>
        <v>ADULTO</v>
      </c>
      <c r="F1791" s="14" t="s">
        <v>14</v>
      </c>
      <c r="G1791" s="2" t="s">
        <v>3643</v>
      </c>
    </row>
    <row r="1792" spans="1:7" x14ac:dyDescent="0.25">
      <c r="A1792" s="84">
        <f t="shared" si="57"/>
        <v>1781</v>
      </c>
      <c r="B1792" t="s">
        <v>3644</v>
      </c>
      <c r="C1792" s="12">
        <v>35214</v>
      </c>
      <c r="D1792" s="13">
        <f ca="1">(TODAY()-PACIENTE[[#This Row],[FECHA. DE NACIMIENTO]])/365</f>
        <v>29.112328767123287</v>
      </c>
      <c r="E1792" s="14" t="str">
        <f t="shared" ca="1" si="56"/>
        <v>ADULTO</v>
      </c>
      <c r="F1792" s="14" t="s">
        <v>15</v>
      </c>
      <c r="G1792" s="2" t="s">
        <v>3645</v>
      </c>
    </row>
    <row r="1793" spans="1:7" x14ac:dyDescent="0.25">
      <c r="A1793" s="84">
        <f t="shared" si="57"/>
        <v>1782</v>
      </c>
      <c r="B1793" t="s">
        <v>3485</v>
      </c>
      <c r="C1793" s="12">
        <v>28774</v>
      </c>
      <c r="D1793" s="13">
        <f ca="1">(TODAY()-PACIENTE[[#This Row],[FECHA. DE NACIMIENTO]])/365</f>
        <v>46.756164383561647</v>
      </c>
      <c r="E1793" s="14" t="str">
        <f t="shared" ca="1" si="56"/>
        <v>ADULTO</v>
      </c>
      <c r="F1793" s="14" t="s">
        <v>14</v>
      </c>
      <c r="G1793" s="2" t="s">
        <v>3486</v>
      </c>
    </row>
    <row r="1794" spans="1:7" x14ac:dyDescent="0.25">
      <c r="A1794" s="84">
        <f t="shared" si="57"/>
        <v>1783</v>
      </c>
      <c r="B1794" t="s">
        <v>3646</v>
      </c>
      <c r="C1794" s="12">
        <v>34350</v>
      </c>
      <c r="D1794" s="13">
        <f ca="1">(TODAY()-PACIENTE[[#This Row],[FECHA. DE NACIMIENTO]])/365</f>
        <v>31.479452054794521</v>
      </c>
      <c r="E1794" s="14" t="str">
        <f t="shared" ca="1" si="56"/>
        <v>ADULTO</v>
      </c>
      <c r="F1794" s="14" t="s">
        <v>14</v>
      </c>
      <c r="G1794" s="2" t="s">
        <v>3647</v>
      </c>
    </row>
    <row r="1795" spans="1:7" x14ac:dyDescent="0.25">
      <c r="A1795" s="84">
        <f t="shared" si="57"/>
        <v>1784</v>
      </c>
      <c r="B1795" t="s">
        <v>3648</v>
      </c>
      <c r="C1795" s="12">
        <v>34062</v>
      </c>
      <c r="D1795" s="13">
        <f ca="1">(TODAY()-PACIENTE[[#This Row],[FECHA. DE NACIMIENTO]])/365</f>
        <v>32.268493150684932</v>
      </c>
      <c r="E1795" s="14" t="str">
        <f t="shared" ca="1" si="56"/>
        <v>ADULTO</v>
      </c>
      <c r="F1795" s="14" t="s">
        <v>15</v>
      </c>
      <c r="G1795" s="2" t="s">
        <v>3649</v>
      </c>
    </row>
    <row r="1796" spans="1:7" x14ac:dyDescent="0.25">
      <c r="A1796" s="84">
        <f t="shared" si="57"/>
        <v>1785</v>
      </c>
      <c r="B1796" t="s">
        <v>3650</v>
      </c>
      <c r="C1796" s="12">
        <v>39038</v>
      </c>
      <c r="D1796" s="13">
        <f ca="1">(TODAY()-PACIENTE[[#This Row],[FECHA. DE NACIMIENTO]])/365</f>
        <v>18.635616438356163</v>
      </c>
      <c r="E1796" s="14" t="str">
        <f t="shared" ca="1" si="56"/>
        <v>ADULTO</v>
      </c>
      <c r="F1796" s="14" t="s">
        <v>14</v>
      </c>
      <c r="G1796" s="2" t="s">
        <v>3651</v>
      </c>
    </row>
    <row r="1797" spans="1:7" x14ac:dyDescent="0.25">
      <c r="A1797" s="84">
        <f t="shared" si="57"/>
        <v>1786</v>
      </c>
      <c r="B1797" t="s">
        <v>3652</v>
      </c>
      <c r="C1797" s="12">
        <v>37130</v>
      </c>
      <c r="D1797" s="13">
        <f ca="1">(TODAY()-PACIENTE[[#This Row],[FECHA. DE NACIMIENTO]])/365</f>
        <v>23.863013698630137</v>
      </c>
      <c r="E1797" s="14" t="str">
        <f t="shared" ca="1" si="56"/>
        <v>ADULTO</v>
      </c>
      <c r="F1797" s="14" t="s">
        <v>15</v>
      </c>
      <c r="G1797" s="2" t="s">
        <v>3653</v>
      </c>
    </row>
    <row r="1798" spans="1:7" x14ac:dyDescent="0.25">
      <c r="A1798" s="84">
        <f t="shared" si="57"/>
        <v>1787</v>
      </c>
      <c r="B1798" t="s">
        <v>3654</v>
      </c>
      <c r="C1798" s="12">
        <v>35690</v>
      </c>
      <c r="D1798" s="13">
        <f ca="1">(TODAY()-PACIENTE[[#This Row],[FECHA. DE NACIMIENTO]])/365</f>
        <v>27.80821917808219</v>
      </c>
      <c r="E1798" s="14" t="str">
        <f t="shared" ca="1" si="56"/>
        <v>ADULTO</v>
      </c>
      <c r="F1798" s="14" t="s">
        <v>14</v>
      </c>
      <c r="G1798" s="2" t="s">
        <v>3655</v>
      </c>
    </row>
    <row r="1799" spans="1:7" x14ac:dyDescent="0.25">
      <c r="A1799" s="84">
        <f t="shared" si="57"/>
        <v>1788</v>
      </c>
      <c r="B1799" t="s">
        <v>3657</v>
      </c>
      <c r="C1799" s="12">
        <v>27917</v>
      </c>
      <c r="D1799" s="13">
        <f ca="1">(TODAY()-PACIENTE[[#This Row],[FECHA. DE NACIMIENTO]])/365</f>
        <v>49.104109589041094</v>
      </c>
      <c r="E1799" s="14" t="str">
        <f t="shared" ca="1" si="56"/>
        <v>ADULTO</v>
      </c>
      <c r="F1799" s="14" t="s">
        <v>15</v>
      </c>
      <c r="G1799" s="2" t="s">
        <v>3656</v>
      </c>
    </row>
    <row r="1800" spans="1:7" x14ac:dyDescent="0.25">
      <c r="A1800" s="84">
        <f t="shared" si="57"/>
        <v>1789</v>
      </c>
      <c r="B1800" t="s">
        <v>3658</v>
      </c>
      <c r="C1800" s="12">
        <v>35554</v>
      </c>
      <c r="D1800" s="13">
        <f ca="1">(TODAY()-PACIENTE[[#This Row],[FECHA. DE NACIMIENTO]])/365</f>
        <v>28.18082191780822</v>
      </c>
      <c r="E1800" s="14" t="str">
        <f t="shared" ca="1" si="56"/>
        <v>ADULTO</v>
      </c>
      <c r="F1800" s="14" t="s">
        <v>15</v>
      </c>
      <c r="G1800" s="2" t="s">
        <v>3659</v>
      </c>
    </row>
    <row r="1801" spans="1:7" x14ac:dyDescent="0.25">
      <c r="A1801" s="84">
        <f t="shared" si="57"/>
        <v>1790</v>
      </c>
      <c r="B1801" t="s">
        <v>3660</v>
      </c>
      <c r="C1801" s="12">
        <v>39627</v>
      </c>
      <c r="D1801" s="13">
        <f ca="1">(TODAY()-PACIENTE[[#This Row],[FECHA. DE NACIMIENTO]])/365</f>
        <v>17.021917808219179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3661</v>
      </c>
      <c r="C1802" s="12">
        <v>34063</v>
      </c>
      <c r="D1802" s="13">
        <f ca="1">(TODAY()-PACIENTE[[#This Row],[FECHA. DE NACIMIENTO]])/365</f>
        <v>32.265753424657532</v>
      </c>
      <c r="E1802" s="14" t="str">
        <f t="shared" ca="1" si="56"/>
        <v>ADULTO</v>
      </c>
      <c r="F1802" s="14" t="s">
        <v>15</v>
      </c>
      <c r="G1802" s="2" t="s">
        <v>3662</v>
      </c>
    </row>
    <row r="1803" spans="1:7" x14ac:dyDescent="0.25">
      <c r="A1803" s="84">
        <f t="shared" si="57"/>
        <v>1792</v>
      </c>
      <c r="B1803" t="s">
        <v>3663</v>
      </c>
      <c r="C1803" s="12">
        <v>39832</v>
      </c>
      <c r="D1803" s="13">
        <f ca="1">(TODAY()-PACIENTE[[#This Row],[FECHA. DE NACIMIENTO]])/365</f>
        <v>16.460273972602739</v>
      </c>
      <c r="E1803" s="14" t="str">
        <f t="shared" ca="1" si="56"/>
        <v>ADOLECENTE</v>
      </c>
      <c r="F1803" s="14" t="s">
        <v>14</v>
      </c>
      <c r="G1803" s="2" t="s">
        <v>3664</v>
      </c>
    </row>
    <row r="1804" spans="1:7" x14ac:dyDescent="0.25">
      <c r="A1804" s="84">
        <f t="shared" si="57"/>
        <v>1793</v>
      </c>
      <c r="B1804" t="s">
        <v>3665</v>
      </c>
      <c r="C1804" s="12">
        <v>37778</v>
      </c>
      <c r="D1804" s="13">
        <f ca="1">(TODAY()-PACIENTE[[#This Row],[FECHA. DE NACIMIENTO]])/365</f>
        <v>22.087671232876712</v>
      </c>
      <c r="E1804" s="14" t="str">
        <f t="shared" ca="1" si="56"/>
        <v>ADULTO</v>
      </c>
      <c r="F1804" s="14" t="s">
        <v>14</v>
      </c>
      <c r="G1804" s="2" t="s">
        <v>3666</v>
      </c>
    </row>
    <row r="1805" spans="1:7" x14ac:dyDescent="0.25">
      <c r="A1805" s="84">
        <f t="shared" si="57"/>
        <v>1794</v>
      </c>
      <c r="B1805" t="s">
        <v>3667</v>
      </c>
      <c r="C1805" s="12">
        <v>36004</v>
      </c>
      <c r="D1805" s="13">
        <f ca="1">(TODAY()-PACIENTE[[#This Row],[FECHA. DE NACIMIENTO]])/365</f>
        <v>26.947945205479453</v>
      </c>
      <c r="E1805" s="14" t="str">
        <f t="shared" ca="1" si="56"/>
        <v>ADULTO</v>
      </c>
      <c r="F1805" s="14" t="s">
        <v>15</v>
      </c>
      <c r="G1805" s="2" t="s">
        <v>3668</v>
      </c>
    </row>
    <row r="1806" spans="1:7" x14ac:dyDescent="0.25">
      <c r="A1806" s="84">
        <f t="shared" si="57"/>
        <v>1795</v>
      </c>
      <c r="B1806" t="s">
        <v>3669</v>
      </c>
      <c r="C1806" s="12">
        <v>36636</v>
      </c>
      <c r="D1806" s="13">
        <f ca="1">(TODAY()-PACIENTE[[#This Row],[FECHA. DE NACIMIENTO]])/365</f>
        <v>25.216438356164385</v>
      </c>
      <c r="E1806" s="14" t="str">
        <f t="shared" ca="1" si="56"/>
        <v>ADULTO</v>
      </c>
      <c r="F1806" s="14" t="s">
        <v>15</v>
      </c>
      <c r="G1806" s="2" t="s">
        <v>3670</v>
      </c>
    </row>
    <row r="1807" spans="1:7" x14ac:dyDescent="0.25">
      <c r="A1807" s="84">
        <f t="shared" si="57"/>
        <v>1796</v>
      </c>
      <c r="B1807" t="s">
        <v>3671</v>
      </c>
      <c r="C1807" s="12">
        <v>22856</v>
      </c>
      <c r="D1807" s="13">
        <f ca="1">(TODAY()-PACIENTE[[#This Row],[FECHA. DE NACIMIENTO]])/365</f>
        <v>62.969863013698628</v>
      </c>
      <c r="E1807" s="14" t="str">
        <f t="shared" ca="1" si="56"/>
        <v>ADULTO</v>
      </c>
      <c r="F1807" s="14" t="s">
        <v>15</v>
      </c>
      <c r="G1807" s="2" t="s">
        <v>3672</v>
      </c>
    </row>
    <row r="1808" spans="1:7" x14ac:dyDescent="0.25">
      <c r="A1808" s="84">
        <f t="shared" si="57"/>
        <v>1797</v>
      </c>
      <c r="B1808" t="s">
        <v>3673</v>
      </c>
      <c r="C1808" s="12">
        <v>39905</v>
      </c>
      <c r="D1808" s="13">
        <f ca="1">(TODAY()-PACIENTE[[#This Row],[FECHA. DE NACIMIENTO]])/365</f>
        <v>16.260273972602739</v>
      </c>
      <c r="E1808" s="14" t="str">
        <f t="shared" ca="1" si="56"/>
        <v>ADOLECENTE</v>
      </c>
      <c r="F1808" s="14" t="s">
        <v>14</v>
      </c>
      <c r="G1808" s="2" t="s">
        <v>3674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19.18904109589041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3675</v>
      </c>
      <c r="C1810" s="12">
        <v>37787</v>
      </c>
      <c r="D1810" s="13">
        <f ca="1">(TODAY()-PACIENTE[[#This Row],[FECHA. DE NACIMIENTO]])/365</f>
        <v>22.063013698630137</v>
      </c>
      <c r="E1810" s="14" t="str">
        <f t="shared" ca="1" si="56"/>
        <v>ADULTO</v>
      </c>
      <c r="F1810" s="14" t="s">
        <v>14</v>
      </c>
      <c r="G1810" s="2" t="s">
        <v>3676</v>
      </c>
    </row>
    <row r="1811" spans="1:7" x14ac:dyDescent="0.25">
      <c r="A1811" s="84">
        <f t="shared" si="57"/>
        <v>1800</v>
      </c>
      <c r="B1811" t="s">
        <v>3677</v>
      </c>
      <c r="C1811" s="12">
        <v>27137</v>
      </c>
      <c r="D1811" s="13">
        <f ca="1">(TODAY()-PACIENTE[[#This Row],[FECHA. DE NACIMIENTO]])/365</f>
        <v>51.241095890410961</v>
      </c>
      <c r="E1811" s="14" t="str">
        <f t="shared" ca="1" si="56"/>
        <v>ADULTO</v>
      </c>
      <c r="F1811" s="14" t="s">
        <v>14</v>
      </c>
      <c r="G1811" s="2" t="s">
        <v>3678</v>
      </c>
    </row>
    <row r="1812" spans="1:7" x14ac:dyDescent="0.25">
      <c r="A1812" s="84">
        <f t="shared" si="57"/>
        <v>1801</v>
      </c>
      <c r="B1812" t="s">
        <v>3679</v>
      </c>
      <c r="C1812" s="12">
        <v>40225</v>
      </c>
      <c r="D1812" s="13">
        <f ca="1">(TODAY()-PACIENTE[[#This Row],[FECHA. DE NACIMIENTO]])/365</f>
        <v>15.383561643835616</v>
      </c>
      <c r="E1812" s="14" t="str">
        <f t="shared" ca="1" si="56"/>
        <v>ADOLECENTE</v>
      </c>
      <c r="F1812" s="14" t="s">
        <v>14</v>
      </c>
      <c r="G1812" s="2" t="s">
        <v>3680</v>
      </c>
    </row>
    <row r="1813" spans="1:7" x14ac:dyDescent="0.25">
      <c r="A1813" s="84">
        <f t="shared" si="57"/>
        <v>1802</v>
      </c>
      <c r="B1813" t="s">
        <v>3681</v>
      </c>
      <c r="C1813" s="12">
        <v>41423</v>
      </c>
      <c r="D1813" s="13">
        <f ca="1">(TODAY()-PACIENTE[[#This Row],[FECHA. DE NACIMIENTO]])/365</f>
        <v>12.101369863013698</v>
      </c>
      <c r="E1813" s="14" t="str">
        <f t="shared" ca="1" si="56"/>
        <v>ADOLECENTE</v>
      </c>
      <c r="F1813" s="14" t="s">
        <v>14</v>
      </c>
      <c r="G1813" s="2" t="s">
        <v>3682</v>
      </c>
    </row>
    <row r="1814" spans="1:7" x14ac:dyDescent="0.25">
      <c r="A1814" s="84">
        <f t="shared" si="57"/>
        <v>1803</v>
      </c>
      <c r="B1814" t="s">
        <v>3683</v>
      </c>
      <c r="C1814" s="12">
        <v>41166</v>
      </c>
      <c r="D1814" s="13">
        <f ca="1">(TODAY()-PACIENTE[[#This Row],[FECHA. DE NACIMIENTO]])/365</f>
        <v>12.805479452054794</v>
      </c>
      <c r="E1814" s="14" t="str">
        <f t="shared" ca="1" si="56"/>
        <v>ADOLECENTE</v>
      </c>
      <c r="F1814" s="14" t="s">
        <v>15</v>
      </c>
      <c r="G1814" s="2" t="s">
        <v>3684</v>
      </c>
    </row>
    <row r="1815" spans="1:7" x14ac:dyDescent="0.25">
      <c r="A1815" s="84">
        <f t="shared" si="57"/>
        <v>1804</v>
      </c>
      <c r="B1815" t="s">
        <v>3685</v>
      </c>
      <c r="C1815" s="12">
        <v>35650</v>
      </c>
      <c r="D1815" s="13">
        <f ca="1">(TODAY()-PACIENTE[[#This Row],[FECHA. DE NACIMIENTO]])/365</f>
        <v>27.917808219178081</v>
      </c>
      <c r="E1815" s="14" t="str">
        <f t="shared" ca="1" si="56"/>
        <v>ADULTO</v>
      </c>
      <c r="F1815" s="14" t="s">
        <v>15</v>
      </c>
      <c r="G1815" s="2" t="s">
        <v>3686</v>
      </c>
    </row>
    <row r="1816" spans="1:7" x14ac:dyDescent="0.25">
      <c r="A1816" s="84">
        <f t="shared" si="57"/>
        <v>1805</v>
      </c>
      <c r="B1816" t="s">
        <v>3687</v>
      </c>
      <c r="C1816" s="12">
        <v>43451</v>
      </c>
      <c r="D1816" s="13">
        <f ca="1">(TODAY()-PACIENTE[[#This Row],[FECHA. DE NACIMIENTO]])/365</f>
        <v>6.5452054794520551</v>
      </c>
      <c r="E1816" s="14" t="str">
        <f t="shared" ca="1" si="56"/>
        <v>NIÑO</v>
      </c>
      <c r="F1816" s="14" t="s">
        <v>14</v>
      </c>
      <c r="G1816" s="2" t="s">
        <v>3688</v>
      </c>
    </row>
    <row r="1817" spans="1:7" x14ac:dyDescent="0.25">
      <c r="A1817" s="84">
        <f t="shared" si="57"/>
        <v>1806</v>
      </c>
      <c r="B1817" t="s">
        <v>3689</v>
      </c>
      <c r="C1817" s="12">
        <v>36870</v>
      </c>
      <c r="D1817" s="13">
        <f ca="1">(TODAY()-PACIENTE[[#This Row],[FECHA. DE NACIMIENTO]])/365</f>
        <v>24.575342465753426</v>
      </c>
      <c r="E1817" s="14" t="str">
        <f t="shared" ca="1" si="56"/>
        <v>ADULTO</v>
      </c>
      <c r="F1817" s="14" t="s">
        <v>15</v>
      </c>
      <c r="G1817" s="2" t="s">
        <v>3690</v>
      </c>
    </row>
    <row r="1818" spans="1:7" x14ac:dyDescent="0.25">
      <c r="A1818" s="84">
        <f t="shared" si="57"/>
        <v>1807</v>
      </c>
      <c r="B1818" t="s">
        <v>3691</v>
      </c>
      <c r="C1818" s="12">
        <v>31238</v>
      </c>
      <c r="D1818" s="13">
        <f ca="1">(TODAY()-PACIENTE[[#This Row],[FECHA. DE NACIMIENTO]])/365</f>
        <v>40.005479452054793</v>
      </c>
      <c r="E1818" s="14" t="str">
        <f t="shared" ca="1" si="56"/>
        <v>ADULTO</v>
      </c>
      <c r="F1818" s="14" t="s">
        <v>15</v>
      </c>
      <c r="G1818" s="2" t="s">
        <v>3692</v>
      </c>
    </row>
    <row r="1819" spans="1:7" x14ac:dyDescent="0.25">
      <c r="A1819" s="84">
        <f t="shared" si="57"/>
        <v>1808</v>
      </c>
      <c r="B1819" t="s">
        <v>3693</v>
      </c>
      <c r="C1819" s="12">
        <v>30286</v>
      </c>
      <c r="D1819" s="13">
        <f ca="1">(TODAY()-PACIENTE[[#This Row],[FECHA. DE NACIMIENTO]])/365</f>
        <v>42.613698630136987</v>
      </c>
      <c r="E1819" s="14" t="str">
        <f t="shared" ca="1" si="56"/>
        <v>ADULTO</v>
      </c>
      <c r="F1819" s="14" t="s">
        <v>15</v>
      </c>
      <c r="G1819" s="2" t="s">
        <v>3694</v>
      </c>
    </row>
    <row r="1820" spans="1:7" x14ac:dyDescent="0.25">
      <c r="A1820" s="84">
        <f t="shared" si="57"/>
        <v>1809</v>
      </c>
      <c r="B1820" t="s">
        <v>3695</v>
      </c>
      <c r="C1820" s="12">
        <v>26412</v>
      </c>
      <c r="D1820" s="13">
        <f ca="1">(TODAY()-PACIENTE[[#This Row],[FECHA. DE NACIMIENTO]])/365</f>
        <v>53.227397260273975</v>
      </c>
      <c r="E1820" s="14" t="str">
        <f t="shared" ca="1" si="56"/>
        <v>ADULTO</v>
      </c>
      <c r="F1820" s="14" t="s">
        <v>15</v>
      </c>
      <c r="G1820" s="2" t="s">
        <v>3500</v>
      </c>
    </row>
    <row r="1821" spans="1:7" x14ac:dyDescent="0.25">
      <c r="A1821" s="84">
        <f t="shared" si="57"/>
        <v>1810</v>
      </c>
      <c r="B1821" t="s">
        <v>3696</v>
      </c>
      <c r="C1821" s="12">
        <v>30768</v>
      </c>
      <c r="D1821" s="13">
        <f ca="1">(TODAY()-PACIENTE[[#This Row],[FECHA. DE NACIMIENTO]])/365</f>
        <v>41.293150684931504</v>
      </c>
      <c r="E1821" s="14" t="str">
        <f t="shared" ca="1" si="56"/>
        <v>ADULTO</v>
      </c>
      <c r="F1821" s="14" t="s">
        <v>15</v>
      </c>
      <c r="G1821" s="2" t="s">
        <v>3697</v>
      </c>
    </row>
    <row r="1822" spans="1:7" x14ac:dyDescent="0.25">
      <c r="A1822" s="84">
        <f t="shared" si="57"/>
        <v>1811</v>
      </c>
      <c r="B1822" t="s">
        <v>3698</v>
      </c>
      <c r="C1822" s="12">
        <v>33858</v>
      </c>
      <c r="D1822" s="13">
        <f ca="1">(TODAY()-PACIENTE[[#This Row],[FECHA. DE NACIMIENTO]])/365</f>
        <v>32.827397260273976</v>
      </c>
      <c r="E1822" s="14" t="str">
        <f t="shared" ca="1" si="56"/>
        <v>ADULTO</v>
      </c>
      <c r="F1822" s="14" t="s">
        <v>15</v>
      </c>
      <c r="G1822" s="2" t="s">
        <v>3699</v>
      </c>
    </row>
    <row r="1823" spans="1:7" x14ac:dyDescent="0.25">
      <c r="A1823" s="84">
        <f t="shared" si="57"/>
        <v>1812</v>
      </c>
      <c r="B1823" t="s">
        <v>3700</v>
      </c>
      <c r="C1823" s="12">
        <v>34236</v>
      </c>
      <c r="D1823" s="13">
        <f ca="1">(TODAY()-PACIENTE[[#This Row],[FECHA. DE NACIMIENTO]])/365</f>
        <v>31.791780821917808</v>
      </c>
      <c r="E1823" s="14" t="str">
        <f t="shared" ca="1" si="56"/>
        <v>ADULTO</v>
      </c>
      <c r="F1823" s="14" t="s">
        <v>15</v>
      </c>
      <c r="G1823" s="2" t="s">
        <v>3701</v>
      </c>
    </row>
    <row r="1824" spans="1:7" x14ac:dyDescent="0.25">
      <c r="A1824" s="84">
        <f t="shared" si="57"/>
        <v>1813</v>
      </c>
      <c r="B1824" t="s">
        <v>3702</v>
      </c>
      <c r="C1824" s="12">
        <v>40517</v>
      </c>
      <c r="D1824" s="13">
        <f ca="1">(TODAY()-PACIENTE[[#This Row],[FECHA. DE NACIMIENTO]])/365</f>
        <v>14.583561643835617</v>
      </c>
      <c r="E1824" s="14" t="str">
        <f t="shared" ca="1" si="56"/>
        <v>ADOLECENTE</v>
      </c>
      <c r="F1824" s="14" t="s">
        <v>15</v>
      </c>
      <c r="G1824" s="2" t="s">
        <v>3703</v>
      </c>
    </row>
    <row r="1825" spans="1:7" x14ac:dyDescent="0.25">
      <c r="A1825" s="84">
        <f t="shared" si="57"/>
        <v>1814</v>
      </c>
      <c r="B1825" t="s">
        <v>3704</v>
      </c>
      <c r="C1825" s="12">
        <v>36487</v>
      </c>
      <c r="D1825" s="13">
        <f ca="1">(TODAY()-PACIENTE[[#This Row],[FECHA. DE NACIMIENTO]])/365</f>
        <v>25.624657534246577</v>
      </c>
      <c r="E1825" s="14" t="str">
        <f t="shared" ca="1" si="56"/>
        <v>ADULTO</v>
      </c>
      <c r="F1825" s="14" t="s">
        <v>15</v>
      </c>
      <c r="G1825" s="2" t="s">
        <v>3705</v>
      </c>
    </row>
    <row r="1826" spans="1:7" x14ac:dyDescent="0.25">
      <c r="A1826" s="84">
        <f t="shared" si="57"/>
        <v>1815</v>
      </c>
      <c r="B1826" t="s">
        <v>3706</v>
      </c>
      <c r="C1826" s="12">
        <v>37938</v>
      </c>
      <c r="D1826" s="13">
        <f ca="1">(TODAY()-PACIENTE[[#This Row],[FECHA. DE NACIMIENTO]])/365</f>
        <v>21.649315068493152</v>
      </c>
      <c r="E1826" s="14" t="str">
        <f t="shared" ca="1" si="56"/>
        <v>ADULTO</v>
      </c>
      <c r="F1826" s="14" t="s">
        <v>14</v>
      </c>
      <c r="G1826" s="2" t="s">
        <v>3707</v>
      </c>
    </row>
    <row r="1827" spans="1:7" x14ac:dyDescent="0.25">
      <c r="A1827" s="84">
        <f t="shared" si="57"/>
        <v>1816</v>
      </c>
      <c r="B1827" t="s">
        <v>3708</v>
      </c>
      <c r="C1827" s="12">
        <v>40701</v>
      </c>
      <c r="D1827" s="13">
        <f ca="1">(TODAY()-PACIENTE[[#This Row],[FECHA. DE NACIMIENTO]])/365</f>
        <v>14.079452054794521</v>
      </c>
      <c r="E1827" s="14" t="str">
        <f t="shared" ca="1" si="56"/>
        <v>ADOLECENTE</v>
      </c>
      <c r="F1827" s="14" t="s">
        <v>15</v>
      </c>
      <c r="G1827" s="2" t="s">
        <v>3709</v>
      </c>
    </row>
    <row r="1828" spans="1:7" x14ac:dyDescent="0.25">
      <c r="A1828" s="84">
        <f t="shared" si="57"/>
        <v>1817</v>
      </c>
      <c r="B1828" t="s">
        <v>3710</v>
      </c>
      <c r="C1828" s="12">
        <v>34063</v>
      </c>
      <c r="D1828" s="13">
        <f ca="1">(TODAY()-PACIENTE[[#This Row],[FECHA. DE NACIMIENTO]])/365</f>
        <v>32.265753424657532</v>
      </c>
      <c r="E1828" s="14" t="str">
        <f t="shared" ca="1" si="56"/>
        <v>ADULTO</v>
      </c>
      <c r="F1828" s="14" t="s">
        <v>14</v>
      </c>
      <c r="G1828" s="2" t="s">
        <v>3711</v>
      </c>
    </row>
    <row r="1829" spans="1:7" x14ac:dyDescent="0.25">
      <c r="A1829" s="84">
        <f t="shared" si="57"/>
        <v>1818</v>
      </c>
      <c r="B1829" t="s">
        <v>3712</v>
      </c>
      <c r="C1829" s="12">
        <v>40656</v>
      </c>
      <c r="D1829" s="13">
        <f ca="1">(TODAY()-PACIENTE[[#This Row],[FECHA. DE NACIMIENTO]])/365</f>
        <v>14.202739726027398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3713</v>
      </c>
      <c r="C1830" s="12">
        <v>41411</v>
      </c>
      <c r="D1830" s="13">
        <f ca="1">(TODAY()-PACIENTE[[#This Row],[FECHA. DE NACIMIENTO]])/365</f>
        <v>12.134246575342466</v>
      </c>
      <c r="E1830" s="14" t="str">
        <f t="shared" ca="1" si="56"/>
        <v>ADOLECENTE</v>
      </c>
      <c r="F1830" s="14" t="s">
        <v>15</v>
      </c>
      <c r="G1830" s="2" t="s">
        <v>3714</v>
      </c>
    </row>
    <row r="1831" spans="1:7" x14ac:dyDescent="0.25">
      <c r="A1831" s="84">
        <f t="shared" si="57"/>
        <v>1820</v>
      </c>
      <c r="B1831" t="s">
        <v>3715</v>
      </c>
      <c r="C1831" s="12">
        <v>38955</v>
      </c>
      <c r="D1831" s="13">
        <f ca="1">(TODAY()-PACIENTE[[#This Row],[FECHA. DE NACIMIENTO]])/365</f>
        <v>18.863013698630137</v>
      </c>
      <c r="E1831" s="14" t="str">
        <f t="shared" ca="1" si="56"/>
        <v>ADULTO</v>
      </c>
      <c r="F1831" s="14" t="s">
        <v>14</v>
      </c>
      <c r="G1831" s="2" t="s">
        <v>3716</v>
      </c>
    </row>
    <row r="1832" spans="1:7" x14ac:dyDescent="0.25">
      <c r="A1832" s="84">
        <f t="shared" si="57"/>
        <v>1821</v>
      </c>
      <c r="B1832" t="s">
        <v>3717</v>
      </c>
      <c r="C1832" s="12">
        <v>36588</v>
      </c>
      <c r="D1832" s="13">
        <f ca="1">(TODAY()-PACIENTE[[#This Row],[FECHA. DE NACIMIENTO]])/365</f>
        <v>25.347945205479451</v>
      </c>
      <c r="E1832" s="14" t="str">
        <f t="shared" ca="1" si="56"/>
        <v>ADULTO</v>
      </c>
      <c r="F1832" s="14" t="s">
        <v>14</v>
      </c>
      <c r="G1832" s="2" t="s">
        <v>3718</v>
      </c>
    </row>
    <row r="1833" spans="1:7" x14ac:dyDescent="0.25">
      <c r="A1833" s="84">
        <f t="shared" si="57"/>
        <v>1822</v>
      </c>
      <c r="B1833" t="s">
        <v>3719</v>
      </c>
      <c r="C1833" s="12">
        <v>41270</v>
      </c>
      <c r="D1833" s="13">
        <f ca="1">(TODAY()-PACIENTE[[#This Row],[FECHA. DE NACIMIENTO]])/365</f>
        <v>12.520547945205479</v>
      </c>
      <c r="E1833" s="14" t="str">
        <f t="shared" ca="1" si="56"/>
        <v>ADOLECENTE</v>
      </c>
      <c r="F1833" s="14" t="s">
        <v>15</v>
      </c>
      <c r="G1833" s="2" t="s">
        <v>3720</v>
      </c>
    </row>
    <row r="1834" spans="1:7" x14ac:dyDescent="0.25">
      <c r="A1834" s="84">
        <f t="shared" si="57"/>
        <v>1823</v>
      </c>
      <c r="B1834" t="s">
        <v>3721</v>
      </c>
      <c r="C1834" s="12">
        <v>28797</v>
      </c>
      <c r="D1834" s="13">
        <f ca="1">(TODAY()-PACIENTE[[#This Row],[FECHA. DE NACIMIENTO]])/365</f>
        <v>46.69315068493151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3722</v>
      </c>
    </row>
    <row r="1835" spans="1:7" x14ac:dyDescent="0.25">
      <c r="A1835" s="84">
        <f t="shared" si="57"/>
        <v>1824</v>
      </c>
      <c r="B1835" t="s">
        <v>3723</v>
      </c>
      <c r="C1835" s="12">
        <v>40592</v>
      </c>
      <c r="D1835" s="13">
        <f ca="1">(TODAY()-PACIENTE[[#This Row],[FECHA. DE NACIMIENTO]])/365</f>
        <v>14.378082191780821</v>
      </c>
      <c r="E1835" s="14" t="str">
        <f t="shared" ca="1" si="58"/>
        <v>ADOLECENTE</v>
      </c>
      <c r="F1835" s="14" t="s">
        <v>14</v>
      </c>
      <c r="G1835" s="2" t="s">
        <v>3724</v>
      </c>
    </row>
    <row r="1836" spans="1:7" x14ac:dyDescent="0.25">
      <c r="A1836" s="84">
        <f t="shared" si="57"/>
        <v>1825</v>
      </c>
      <c r="B1836" t="s">
        <v>3725</v>
      </c>
      <c r="C1836" s="12">
        <v>40418</v>
      </c>
      <c r="D1836" s="13">
        <f ca="1">(TODAY()-PACIENTE[[#This Row],[FECHA. DE NACIMIENTO]])/365</f>
        <v>14.854794520547944</v>
      </c>
      <c r="E1836" s="14" t="str">
        <f t="shared" ca="1" si="58"/>
        <v>ADOLECENTE</v>
      </c>
      <c r="F1836" s="14" t="s">
        <v>14</v>
      </c>
      <c r="G1836" s="2" t="s">
        <v>3587</v>
      </c>
    </row>
    <row r="1837" spans="1:7" x14ac:dyDescent="0.25">
      <c r="A1837" s="84">
        <f t="shared" si="57"/>
        <v>1826</v>
      </c>
      <c r="B1837" t="s">
        <v>3726</v>
      </c>
      <c r="C1837" s="12">
        <v>37068</v>
      </c>
      <c r="D1837" s="13">
        <f ca="1">(TODAY()-PACIENTE[[#This Row],[FECHA. DE NACIMIENTO]])/365</f>
        <v>24.032876712328768</v>
      </c>
      <c r="E1837" s="14" t="str">
        <f t="shared" ca="1" si="58"/>
        <v>ADULTO</v>
      </c>
      <c r="F1837" s="14" t="s">
        <v>15</v>
      </c>
      <c r="G1837" s="2" t="s">
        <v>3727</v>
      </c>
    </row>
    <row r="1838" spans="1:7" x14ac:dyDescent="0.25">
      <c r="A1838" s="84">
        <f t="shared" si="57"/>
        <v>1827</v>
      </c>
      <c r="B1838" t="s">
        <v>3728</v>
      </c>
      <c r="C1838" s="12">
        <v>31268</v>
      </c>
      <c r="D1838" s="13">
        <f ca="1">(TODAY()-PACIENTE[[#This Row],[FECHA. DE NACIMIENTO]])/365</f>
        <v>39.923287671232877</v>
      </c>
      <c r="E1838" s="14" t="str">
        <f t="shared" ca="1" si="58"/>
        <v>ADULTO</v>
      </c>
      <c r="F1838" s="14" t="s">
        <v>15</v>
      </c>
      <c r="G1838" s="2" t="s">
        <v>3729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27.424657534246574</v>
      </c>
      <c r="E1839" s="14" t="str">
        <f t="shared" ca="1" si="58"/>
        <v>ADULTO</v>
      </c>
      <c r="F1839" s="14" t="s">
        <v>14</v>
      </c>
      <c r="G1839" s="2" t="s">
        <v>3730</v>
      </c>
    </row>
    <row r="1840" spans="1:7" x14ac:dyDescent="0.25">
      <c r="A1840" s="84">
        <f t="shared" si="59"/>
        <v>1829</v>
      </c>
      <c r="B1840" t="s">
        <v>3731</v>
      </c>
      <c r="C1840" s="12">
        <v>41087</v>
      </c>
      <c r="D1840" s="13">
        <f ca="1">(TODAY()-PACIENTE[[#This Row],[FECHA. DE NACIMIENTO]])/365</f>
        <v>13.021917808219179</v>
      </c>
      <c r="E1840" s="14" t="str">
        <f t="shared" ca="1" si="58"/>
        <v>ADOLECENTE</v>
      </c>
      <c r="F1840" s="14" t="s">
        <v>14</v>
      </c>
      <c r="G1840" s="2" t="s">
        <v>3732</v>
      </c>
    </row>
    <row r="1841" spans="1:7" x14ac:dyDescent="0.25">
      <c r="A1841" s="84">
        <f t="shared" si="59"/>
        <v>1830</v>
      </c>
      <c r="B1841" t="s">
        <v>3733</v>
      </c>
      <c r="C1841" s="12">
        <v>38465</v>
      </c>
      <c r="D1841" s="13">
        <f ca="1">(TODAY()-PACIENTE[[#This Row],[FECHA. DE NACIMIENTO]])/365</f>
        <v>20.205479452054796</v>
      </c>
      <c r="E1841" s="14" t="str">
        <f t="shared" ca="1" si="58"/>
        <v>ADULTO</v>
      </c>
      <c r="F1841" s="14" t="s">
        <v>14</v>
      </c>
      <c r="G1841" s="2" t="s">
        <v>3734</v>
      </c>
    </row>
    <row r="1842" spans="1:7" x14ac:dyDescent="0.25">
      <c r="A1842" s="84">
        <f t="shared" si="59"/>
        <v>1831</v>
      </c>
      <c r="B1842" t="s">
        <v>3735</v>
      </c>
      <c r="C1842" s="12">
        <v>34019</v>
      </c>
      <c r="D1842" s="13">
        <f ca="1">(TODAY()-PACIENTE[[#This Row],[FECHA. DE NACIMIENTO]])/365</f>
        <v>32.386301369863013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3736</v>
      </c>
      <c r="C1843" s="12">
        <v>38841</v>
      </c>
      <c r="D1843" s="13">
        <f ca="1">(TODAY()-PACIENTE[[#This Row],[FECHA. DE NACIMIENTO]])/365</f>
        <v>19.175342465753424</v>
      </c>
      <c r="E1843" s="14" t="str">
        <f t="shared" ca="1" si="58"/>
        <v>ADULTO</v>
      </c>
      <c r="F1843" s="14" t="s">
        <v>15</v>
      </c>
      <c r="G1843" s="2" t="s">
        <v>3737</v>
      </c>
    </row>
    <row r="1844" spans="1:7" x14ac:dyDescent="0.25">
      <c r="A1844" s="84">
        <f t="shared" si="59"/>
        <v>1833</v>
      </c>
      <c r="B1844" t="s">
        <v>3738</v>
      </c>
      <c r="C1844" s="12">
        <v>34410</v>
      </c>
      <c r="D1844" s="13">
        <f ca="1">(TODAY()-PACIENTE[[#This Row],[FECHA. DE NACIMIENTO]])/365</f>
        <v>31.315068493150687</v>
      </c>
      <c r="E1844" s="14" t="str">
        <f t="shared" ca="1" si="58"/>
        <v>ADULTO</v>
      </c>
      <c r="F1844" s="14" t="s">
        <v>14</v>
      </c>
      <c r="G1844" s="2" t="s">
        <v>3739</v>
      </c>
    </row>
    <row r="1845" spans="1:7" x14ac:dyDescent="0.25">
      <c r="A1845" s="84">
        <f t="shared" si="59"/>
        <v>1834</v>
      </c>
      <c r="B1845" t="s">
        <v>3740</v>
      </c>
      <c r="C1845" s="12">
        <v>39277</v>
      </c>
      <c r="D1845" s="13">
        <f ca="1">(TODAY()-PACIENTE[[#This Row],[FECHA. DE NACIMIENTO]])/365</f>
        <v>17.980821917808218</v>
      </c>
      <c r="E1845" s="14" t="str">
        <f t="shared" ca="1" si="58"/>
        <v>ADULTO</v>
      </c>
      <c r="F1845" s="14" t="s">
        <v>15</v>
      </c>
      <c r="G1845" s="2" t="s">
        <v>3741</v>
      </c>
    </row>
    <row r="1846" spans="1:7" x14ac:dyDescent="0.25">
      <c r="A1846" s="84">
        <f t="shared" si="59"/>
        <v>1835</v>
      </c>
      <c r="B1846" t="s">
        <v>3743</v>
      </c>
      <c r="C1846" s="12">
        <v>39601</v>
      </c>
      <c r="D1846" s="13">
        <f ca="1">(TODAY()-PACIENTE[[#This Row],[FECHA. DE NACIMIENTO]])/365</f>
        <v>17.093150684931508</v>
      </c>
      <c r="E1846" s="14" t="str">
        <f t="shared" ca="1" si="58"/>
        <v>ADULTO</v>
      </c>
      <c r="F1846" s="14" t="s">
        <v>15</v>
      </c>
      <c r="G1846" s="2" t="s">
        <v>3742</v>
      </c>
    </row>
    <row r="1847" spans="1:7" x14ac:dyDescent="0.25">
      <c r="A1847" s="84">
        <f t="shared" si="59"/>
        <v>1836</v>
      </c>
      <c r="B1847" t="s">
        <v>3744</v>
      </c>
      <c r="C1847" s="12">
        <v>24619</v>
      </c>
      <c r="D1847" s="13">
        <f ca="1">(TODAY()-PACIENTE[[#This Row],[FECHA. DE NACIMIENTO]])/365</f>
        <v>58.139726027397259</v>
      </c>
      <c r="E1847" s="14" t="str">
        <f t="shared" ca="1" si="58"/>
        <v>ADULTO</v>
      </c>
      <c r="F1847" s="14" t="s">
        <v>14</v>
      </c>
      <c r="G1847" s="2" t="s">
        <v>3745</v>
      </c>
    </row>
    <row r="1848" spans="1:7" x14ac:dyDescent="0.25">
      <c r="A1848" s="84">
        <f t="shared" si="59"/>
        <v>1837</v>
      </c>
      <c r="B1848" t="s">
        <v>3746</v>
      </c>
      <c r="C1848" s="12">
        <v>41080</v>
      </c>
      <c r="D1848" s="13">
        <f ca="1">(TODAY()-PACIENTE[[#This Row],[FECHA. DE NACIMIENTO]])/365</f>
        <v>13.04109589041096</v>
      </c>
      <c r="E1848" s="14" t="str">
        <f t="shared" ca="1" si="58"/>
        <v>ADOLECENTE</v>
      </c>
      <c r="F1848" s="14" t="s">
        <v>15</v>
      </c>
      <c r="G1848" s="2" t="s">
        <v>3747</v>
      </c>
    </row>
    <row r="1849" spans="1:7" x14ac:dyDescent="0.25">
      <c r="A1849" s="84">
        <f t="shared" si="59"/>
        <v>1838</v>
      </c>
      <c r="B1849" t="s">
        <v>3748</v>
      </c>
      <c r="C1849" s="12">
        <v>35300</v>
      </c>
      <c r="D1849" s="13">
        <f ca="1">(TODAY()-PACIENTE[[#This Row],[FECHA. DE NACIMIENTO]])/365</f>
        <v>28.876712328767123</v>
      </c>
      <c r="E1849" s="14" t="str">
        <f t="shared" ca="1" si="58"/>
        <v>ADULTO</v>
      </c>
      <c r="F1849" s="14" t="s">
        <v>15</v>
      </c>
      <c r="G1849" s="2" t="s">
        <v>3749</v>
      </c>
    </row>
    <row r="1850" spans="1:7" x14ac:dyDescent="0.25">
      <c r="A1850" s="84">
        <f t="shared" si="59"/>
        <v>1839</v>
      </c>
      <c r="B1850" t="s">
        <v>3751</v>
      </c>
      <c r="C1850" s="12">
        <v>26630</v>
      </c>
      <c r="D1850" s="13">
        <f ca="1">(TODAY()-PACIENTE[[#This Row],[FECHA. DE NACIMIENTO]])/365</f>
        <v>52.630136986301373</v>
      </c>
      <c r="E1850" s="14" t="str">
        <f t="shared" ca="1" si="58"/>
        <v>ADULTO</v>
      </c>
      <c r="F1850" s="14" t="s">
        <v>15</v>
      </c>
      <c r="G1850" s="2" t="s">
        <v>3750</v>
      </c>
    </row>
    <row r="1851" spans="1:7" x14ac:dyDescent="0.25">
      <c r="A1851" s="84">
        <f t="shared" si="59"/>
        <v>1840</v>
      </c>
      <c r="B1851" t="s">
        <v>3752</v>
      </c>
      <c r="C1851" s="12">
        <v>14917</v>
      </c>
      <c r="D1851" s="13">
        <f ca="1">(TODAY()-PACIENTE[[#This Row],[FECHA. DE NACIMIENTO]])/365</f>
        <v>84.720547945205482</v>
      </c>
      <c r="E1851" s="14" t="str">
        <f t="shared" ca="1" si="58"/>
        <v>TERCERA EDAD</v>
      </c>
      <c r="F1851" s="14" t="s">
        <v>15</v>
      </c>
      <c r="G1851" s="2" t="s">
        <v>3753</v>
      </c>
    </row>
    <row r="1852" spans="1:7" x14ac:dyDescent="0.25">
      <c r="A1852" s="84">
        <f t="shared" si="59"/>
        <v>1841</v>
      </c>
      <c r="B1852" t="s">
        <v>3754</v>
      </c>
      <c r="C1852" s="12">
        <v>39974</v>
      </c>
      <c r="D1852" s="13">
        <f ca="1">(TODAY()-PACIENTE[[#This Row],[FECHA. DE NACIMIENTO]])/365</f>
        <v>16.07123287671233</v>
      </c>
      <c r="E1852" s="14" t="str">
        <f t="shared" ca="1" si="58"/>
        <v>ADOLECENTE</v>
      </c>
      <c r="F1852" s="14" t="s">
        <v>14</v>
      </c>
      <c r="G1852" s="2" t="s">
        <v>3755</v>
      </c>
    </row>
    <row r="1853" spans="1:7" x14ac:dyDescent="0.25">
      <c r="A1853" s="84">
        <f t="shared" si="59"/>
        <v>1842</v>
      </c>
      <c r="B1853" t="s">
        <v>3756</v>
      </c>
      <c r="C1853" s="12">
        <v>36608</v>
      </c>
      <c r="D1853" s="13">
        <f ca="1">(TODAY()-PACIENTE[[#This Row],[FECHA. DE NACIMIENTO]])/365</f>
        <v>25.293150684931508</v>
      </c>
      <c r="E1853" s="14" t="str">
        <f t="shared" ca="1" si="58"/>
        <v>ADULTO</v>
      </c>
      <c r="F1853" s="14" t="s">
        <v>15</v>
      </c>
      <c r="G1853" s="2" t="s">
        <v>3757</v>
      </c>
    </row>
    <row r="1854" spans="1:7" x14ac:dyDescent="0.25">
      <c r="A1854" s="84">
        <f t="shared" si="59"/>
        <v>1843</v>
      </c>
      <c r="B1854" t="s">
        <v>3758</v>
      </c>
      <c r="C1854" s="12">
        <v>36739</v>
      </c>
      <c r="D1854" s="13">
        <f ca="1">(TODAY()-PACIENTE[[#This Row],[FECHA. DE NACIMIENTO]])/365</f>
        <v>24.934246575342467</v>
      </c>
      <c r="E1854" s="14" t="str">
        <f t="shared" ca="1" si="58"/>
        <v>ADULTO</v>
      </c>
      <c r="F1854" s="14" t="s">
        <v>15</v>
      </c>
      <c r="G1854" s="2" t="s">
        <v>3759</v>
      </c>
    </row>
    <row r="1855" spans="1:7" x14ac:dyDescent="0.25">
      <c r="A1855" s="84">
        <f t="shared" si="59"/>
        <v>1844</v>
      </c>
      <c r="B1855" t="s">
        <v>3760</v>
      </c>
      <c r="C1855" s="12">
        <v>36008</v>
      </c>
      <c r="D1855" s="13">
        <f ca="1">(TODAY()-PACIENTE[[#This Row],[FECHA. DE NACIMIENTO]])/365</f>
        <v>26.936986301369863</v>
      </c>
      <c r="E1855" s="14" t="str">
        <f t="shared" ca="1" si="58"/>
        <v>ADULTO</v>
      </c>
      <c r="F1855" s="14" t="s">
        <v>15</v>
      </c>
      <c r="G1855" s="2" t="s">
        <v>3761</v>
      </c>
    </row>
    <row r="1856" spans="1:7" x14ac:dyDescent="0.25">
      <c r="A1856" s="84">
        <f t="shared" si="59"/>
        <v>1845</v>
      </c>
      <c r="B1856" t="s">
        <v>3762</v>
      </c>
      <c r="C1856" s="12">
        <v>39480</v>
      </c>
      <c r="D1856" s="13">
        <f ca="1">(TODAY()-PACIENTE[[#This Row],[FECHA. DE NACIMIENTO]])/365</f>
        <v>17.424657534246574</v>
      </c>
      <c r="E1856" s="14" t="str">
        <f t="shared" ca="1" si="58"/>
        <v>ADULTO</v>
      </c>
      <c r="F1856" s="14" t="s">
        <v>14</v>
      </c>
      <c r="G1856" s="2" t="s">
        <v>3763</v>
      </c>
    </row>
    <row r="1857" spans="1:7" x14ac:dyDescent="0.25">
      <c r="A1857" s="84">
        <f t="shared" si="59"/>
        <v>1846</v>
      </c>
      <c r="B1857" t="s">
        <v>3764</v>
      </c>
      <c r="C1857" s="12">
        <v>42713</v>
      </c>
      <c r="D1857" s="13">
        <f ca="1">(TODAY()-PACIENTE[[#This Row],[FECHA. DE NACIMIENTO]])/365</f>
        <v>8.5671232876712331</v>
      </c>
      <c r="E1857" s="14" t="str">
        <f t="shared" ca="1" si="58"/>
        <v>NIÑO</v>
      </c>
      <c r="F1857" s="14" t="s">
        <v>15</v>
      </c>
      <c r="G1857" s="2" t="s">
        <v>3765</v>
      </c>
    </row>
    <row r="1858" spans="1:7" x14ac:dyDescent="0.25">
      <c r="A1858" s="84">
        <f t="shared" si="59"/>
        <v>1847</v>
      </c>
      <c r="B1858" t="s">
        <v>3766</v>
      </c>
      <c r="C1858" s="12">
        <v>35961</v>
      </c>
      <c r="D1858" s="13">
        <f ca="1">(TODAY()-PACIENTE[[#This Row],[FECHA. DE NACIMIENTO]])/365</f>
        <v>27.065753424657533</v>
      </c>
      <c r="E1858" s="14" t="str">
        <f t="shared" ca="1" si="58"/>
        <v>ADULTO</v>
      </c>
      <c r="F1858" s="14" t="s">
        <v>15</v>
      </c>
      <c r="G1858" s="2" t="s">
        <v>3767</v>
      </c>
    </row>
    <row r="1859" spans="1:7" x14ac:dyDescent="0.25">
      <c r="A1859" s="84" t="str">
        <f t="shared" si="59"/>
        <v/>
      </c>
      <c r="C1859" s="12"/>
      <c r="D1859" s="13">
        <f ca="1">(TODAY()-PACIENTE[[#This Row],[FECHA. DE NACIMIENTO]])/365</f>
        <v>125.58904109589041</v>
      </c>
      <c r="E1859" s="14" t="str">
        <f t="shared" ca="1" si="58"/>
        <v>TERCERA EDAD</v>
      </c>
      <c r="F1859" s="14"/>
    </row>
    <row r="1860" spans="1:7" x14ac:dyDescent="0.25">
      <c r="A1860" s="84" t="str">
        <f t="shared" si="59"/>
        <v/>
      </c>
      <c r="C1860" s="12"/>
      <c r="D1860" s="13">
        <f ca="1">(TODAY()-PACIENTE[[#This Row],[FECHA. DE NACIMIENTO]])/365</f>
        <v>125.58904109589041</v>
      </c>
      <c r="E1860" s="14" t="str">
        <f t="shared" ca="1" si="58"/>
        <v>TERCERA EDAD</v>
      </c>
      <c r="F1860" s="14"/>
    </row>
    <row r="1861" spans="1:7" x14ac:dyDescent="0.25">
      <c r="A1861" s="84" t="str">
        <f t="shared" si="59"/>
        <v/>
      </c>
      <c r="C1861" s="12"/>
      <c r="D1861" s="13">
        <f ca="1">(TODAY()-PACIENTE[[#This Row],[FECHA. DE NACIMIENTO]])/365</f>
        <v>125.58904109589041</v>
      </c>
      <c r="E1861" s="14" t="str">
        <f t="shared" ca="1" si="58"/>
        <v>TERCERA EDAD</v>
      </c>
      <c r="F1861" s="14"/>
    </row>
    <row r="1862" spans="1:7" x14ac:dyDescent="0.25">
      <c r="A1862" s="84" t="str">
        <f t="shared" si="59"/>
        <v/>
      </c>
      <c r="C1862" s="12"/>
      <c r="D1862" s="13">
        <f ca="1">(TODAY()-PACIENTE[[#This Row],[FECHA. DE NACIMIENTO]])/365</f>
        <v>125.58904109589041</v>
      </c>
      <c r="E1862" s="14" t="str">
        <f t="shared" ca="1" si="58"/>
        <v>TERCERA EDAD</v>
      </c>
      <c r="F1862" s="14"/>
    </row>
    <row r="1863" spans="1:7" x14ac:dyDescent="0.25">
      <c r="A1863" s="84" t="str">
        <f t="shared" si="59"/>
        <v/>
      </c>
      <c r="C1863" s="12"/>
      <c r="D1863" s="13">
        <f ca="1">(TODAY()-PACIENTE[[#This Row],[FECHA. DE NACIMIENTO]])/365</f>
        <v>125.58904109589041</v>
      </c>
      <c r="E1863" s="14" t="str">
        <f t="shared" ca="1" si="58"/>
        <v>TERCERA EDAD</v>
      </c>
      <c r="F1863" s="14"/>
    </row>
    <row r="1864" spans="1:7" x14ac:dyDescent="0.25">
      <c r="A1864" s="84" t="str">
        <f t="shared" si="59"/>
        <v/>
      </c>
      <c r="C1864" s="12"/>
      <c r="D1864" s="13">
        <f ca="1">(TODAY()-PACIENTE[[#This Row],[FECHA. DE NACIMIENTO]])/365</f>
        <v>125.58904109589041</v>
      </c>
      <c r="E1864" s="14" t="str">
        <f t="shared" ca="1" si="58"/>
        <v>TERCERA EDAD</v>
      </c>
      <c r="F1864" s="14"/>
    </row>
    <row r="1865" spans="1:7" x14ac:dyDescent="0.25">
      <c r="A1865" s="84" t="str">
        <f t="shared" si="59"/>
        <v/>
      </c>
      <c r="C1865" s="12"/>
      <c r="D1865" s="13">
        <f ca="1">(TODAY()-PACIENTE[[#This Row],[FECHA. DE NACIMIENTO]])/365</f>
        <v>125.58904109589041</v>
      </c>
      <c r="E1865" s="14" t="str">
        <f t="shared" ca="1" si="58"/>
        <v>TERCERA EDAD</v>
      </c>
      <c r="F1865" s="14"/>
    </row>
    <row r="1866" spans="1:7" x14ac:dyDescent="0.25">
      <c r="A1866" s="84" t="str">
        <f t="shared" si="59"/>
        <v/>
      </c>
      <c r="C1866" s="12"/>
      <c r="D1866" s="13">
        <f ca="1">(TODAY()-PACIENTE[[#This Row],[FECHA. DE NACIMIENTO]])/365</f>
        <v>125.58904109589041</v>
      </c>
      <c r="E1866" s="14" t="str">
        <f t="shared" ca="1" si="58"/>
        <v>TERCERA EDAD</v>
      </c>
      <c r="F1866" s="14"/>
    </row>
    <row r="1867" spans="1:7" x14ac:dyDescent="0.25">
      <c r="A1867" s="84" t="str">
        <f t="shared" si="59"/>
        <v/>
      </c>
      <c r="C1867" s="12"/>
      <c r="D1867" s="13">
        <f ca="1">(TODAY()-PACIENTE[[#This Row],[FECHA. DE NACIMIENTO]])/365</f>
        <v>125.58904109589041</v>
      </c>
      <c r="E1867" s="14" t="str">
        <f t="shared" ca="1" si="58"/>
        <v>TERCERA EDAD</v>
      </c>
      <c r="F1867" s="14"/>
    </row>
    <row r="1868" spans="1:7" x14ac:dyDescent="0.25">
      <c r="A1868" s="84" t="str">
        <f t="shared" si="59"/>
        <v/>
      </c>
      <c r="C1868" s="12"/>
      <c r="D1868" s="13">
        <f ca="1">(TODAY()-PACIENTE[[#This Row],[FECHA. DE NACIMIENTO]])/365</f>
        <v>125.58904109589041</v>
      </c>
      <c r="E1868" s="14" t="str">
        <f t="shared" ca="1" si="58"/>
        <v>TERCERA EDAD</v>
      </c>
      <c r="F1868" s="14"/>
    </row>
    <row r="1869" spans="1:7" x14ac:dyDescent="0.25">
      <c r="A1869" s="84" t="str">
        <f t="shared" si="59"/>
        <v/>
      </c>
      <c r="C1869" s="12"/>
      <c r="D1869" s="13">
        <f ca="1">(TODAY()-PACIENTE[[#This Row],[FECHA. DE NACIMIENTO]])/365</f>
        <v>125.58904109589041</v>
      </c>
      <c r="E1869" s="14" t="str">
        <f t="shared" ca="1" si="58"/>
        <v>TERCERA EDAD</v>
      </c>
      <c r="F1869" s="14"/>
    </row>
    <row r="1870" spans="1:7" x14ac:dyDescent="0.25">
      <c r="A1870" s="84" t="str">
        <f t="shared" si="59"/>
        <v/>
      </c>
      <c r="C1870" s="12"/>
      <c r="D1870" s="13">
        <f ca="1">(TODAY()-PACIENTE[[#This Row],[FECHA. DE NACIMIENTO]])/365</f>
        <v>125.58904109589041</v>
      </c>
      <c r="E1870" s="14" t="str">
        <f t="shared" ca="1" si="58"/>
        <v>TERCERA EDAD</v>
      </c>
      <c r="F1870" s="14"/>
    </row>
    <row r="1871" spans="1:7" x14ac:dyDescent="0.25">
      <c r="A1871" s="84" t="str">
        <f t="shared" si="59"/>
        <v/>
      </c>
      <c r="C1871" s="12"/>
      <c r="D1871" s="13">
        <f ca="1">(TODAY()-PACIENTE[[#This Row],[FECHA. DE NACIMIENTO]])/365</f>
        <v>125.58904109589041</v>
      </c>
      <c r="E1871" s="14" t="str">
        <f t="shared" ca="1" si="58"/>
        <v>TERCERA EDAD</v>
      </c>
      <c r="F1871" s="14"/>
    </row>
    <row r="1872" spans="1:7" x14ac:dyDescent="0.25">
      <c r="A1872" s="84" t="str">
        <f t="shared" si="59"/>
        <v/>
      </c>
      <c r="C1872" s="12"/>
      <c r="D1872" s="13">
        <f ca="1">(TODAY()-PACIENTE[[#This Row],[FECHA. DE NACIMIENTO]])/365</f>
        <v>125.58904109589041</v>
      </c>
      <c r="E1872" s="14" t="str">
        <f t="shared" ca="1" si="58"/>
        <v>TERCERA EDAD</v>
      </c>
      <c r="F1872" s="14"/>
    </row>
    <row r="1873" spans="1:6" x14ac:dyDescent="0.25">
      <c r="A1873" s="84" t="str">
        <f t="shared" si="59"/>
        <v/>
      </c>
      <c r="C1873" s="12"/>
      <c r="D1873" s="13">
        <f ca="1">(TODAY()-PACIENTE[[#This Row],[FECHA. DE NACIMIENTO]])/365</f>
        <v>125.58904109589041</v>
      </c>
      <c r="E1873" s="14" t="str">
        <f t="shared" ca="1" si="58"/>
        <v>TERCERA EDAD</v>
      </c>
      <c r="F1873" s="14"/>
    </row>
    <row r="1874" spans="1:6" x14ac:dyDescent="0.25">
      <c r="A1874" s="84" t="str">
        <f t="shared" si="59"/>
        <v/>
      </c>
      <c r="C1874" s="12"/>
      <c r="D1874" s="13">
        <f ca="1">(TODAY()-PACIENTE[[#This Row],[FECHA. DE NACIMIENTO]])/365</f>
        <v>125.58904109589041</v>
      </c>
      <c r="E1874" s="14" t="str">
        <f t="shared" ca="1" si="58"/>
        <v>TERCERA EDAD</v>
      </c>
      <c r="F1874" s="14"/>
    </row>
    <row r="1875" spans="1:6" x14ac:dyDescent="0.25">
      <c r="A1875" s="84" t="str">
        <f t="shared" si="59"/>
        <v/>
      </c>
      <c r="C1875" s="12"/>
      <c r="D1875" s="13">
        <f ca="1">(TODAY()-PACIENTE[[#This Row],[FECHA. DE NACIMIENTO]])/365</f>
        <v>125.58904109589041</v>
      </c>
      <c r="E1875" s="14" t="str">
        <f t="shared" ca="1" si="58"/>
        <v>TERCERA EDAD</v>
      </c>
      <c r="F1875" s="14"/>
    </row>
    <row r="1876" spans="1:6" x14ac:dyDescent="0.25">
      <c r="A1876" s="84" t="str">
        <f t="shared" si="59"/>
        <v/>
      </c>
      <c r="C1876" s="12"/>
      <c r="D1876" s="13">
        <f ca="1">(TODAY()-PACIENTE[[#This Row],[FECHA. DE NACIMIENTO]])/365</f>
        <v>125.58904109589041</v>
      </c>
      <c r="E1876" s="14" t="str">
        <f t="shared" ca="1" si="58"/>
        <v>TERCERA EDAD</v>
      </c>
      <c r="F1876" s="14"/>
    </row>
    <row r="1877" spans="1:6" x14ac:dyDescent="0.25">
      <c r="A1877" s="84" t="str">
        <f t="shared" si="59"/>
        <v/>
      </c>
      <c r="C1877" s="12"/>
      <c r="D1877" s="13">
        <f ca="1">(TODAY()-PACIENTE[[#This Row],[FECHA. DE NACIMIENTO]])/365</f>
        <v>125.58904109589041</v>
      </c>
      <c r="E1877" s="14" t="str">
        <f t="shared" ca="1" si="58"/>
        <v>TERCERA EDAD</v>
      </c>
      <c r="F1877" s="14"/>
    </row>
    <row r="1878" spans="1:6" x14ac:dyDescent="0.25">
      <c r="A1878" s="84" t="str">
        <f t="shared" si="59"/>
        <v/>
      </c>
      <c r="C1878" s="12"/>
      <c r="D1878" s="13">
        <f ca="1">(TODAY()-PACIENTE[[#This Row],[FECHA. DE NACIMIENTO]])/365</f>
        <v>125.58904109589041</v>
      </c>
      <c r="E1878" s="14" t="str">
        <f t="shared" ca="1" si="58"/>
        <v>TERCERA EDAD</v>
      </c>
      <c r="F1878" s="14"/>
    </row>
    <row r="1879" spans="1:6" x14ac:dyDescent="0.25">
      <c r="A1879" s="84" t="str">
        <f t="shared" si="59"/>
        <v/>
      </c>
      <c r="C1879" s="12"/>
      <c r="D1879" s="13">
        <f ca="1">(TODAY()-PACIENTE[[#This Row],[FECHA. DE NACIMIENTO]])/365</f>
        <v>125.58904109589041</v>
      </c>
      <c r="E1879" s="14" t="str">
        <f t="shared" ca="1" si="58"/>
        <v>TERCERA EDAD</v>
      </c>
      <c r="F1879" s="14"/>
    </row>
    <row r="1880" spans="1:6" x14ac:dyDescent="0.25">
      <c r="A1880" s="84" t="str">
        <f t="shared" si="59"/>
        <v/>
      </c>
      <c r="C1880" s="12"/>
      <c r="D1880" s="13">
        <f ca="1">(TODAY()-PACIENTE[[#This Row],[FECHA. DE NACIMIENTO]])/365</f>
        <v>125.58904109589041</v>
      </c>
      <c r="E1880" s="14" t="str">
        <f t="shared" ca="1" si="58"/>
        <v>TERCERA EDAD</v>
      </c>
      <c r="F1880" s="14"/>
    </row>
    <row r="1881" spans="1:6" x14ac:dyDescent="0.25">
      <c r="A1881" s="84" t="str">
        <f t="shared" si="59"/>
        <v/>
      </c>
      <c r="C1881" s="12"/>
      <c r="D1881" s="13">
        <f ca="1">(TODAY()-PACIENTE[[#This Row],[FECHA. DE NACIMIENTO]])/365</f>
        <v>125.58904109589041</v>
      </c>
      <c r="E1881" s="14" t="str">
        <f t="shared" ca="1" si="58"/>
        <v>TERCERA EDAD</v>
      </c>
      <c r="F1881" s="14"/>
    </row>
    <row r="1882" spans="1:6" x14ac:dyDescent="0.25">
      <c r="A1882" s="84" t="str">
        <f t="shared" si="59"/>
        <v/>
      </c>
      <c r="C1882" s="12"/>
      <c r="D1882" s="13">
        <f ca="1">(TODAY()-PACIENTE[[#This Row],[FECHA. DE NACIMIENTO]])/365</f>
        <v>125.58904109589041</v>
      </c>
      <c r="E1882" s="14" t="str">
        <f t="shared" ca="1" si="58"/>
        <v>TERCERA EDAD</v>
      </c>
      <c r="F1882" s="14"/>
    </row>
    <row r="1883" spans="1:6" x14ac:dyDescent="0.25">
      <c r="A1883" s="84" t="str">
        <f t="shared" si="59"/>
        <v/>
      </c>
      <c r="C1883" s="12"/>
      <c r="D1883" s="13">
        <f ca="1">(TODAY()-PACIENTE[[#This Row],[FECHA. DE NACIMIENTO]])/365</f>
        <v>125.58904109589041</v>
      </c>
      <c r="E1883" s="14" t="str">
        <f t="shared" ca="1" si="58"/>
        <v>TERCERA EDAD</v>
      </c>
      <c r="F1883" s="14"/>
    </row>
    <row r="1884" spans="1:6" x14ac:dyDescent="0.25">
      <c r="A1884" s="84" t="str">
        <f t="shared" si="59"/>
        <v/>
      </c>
      <c r="C1884" s="12"/>
      <c r="D1884" s="13">
        <f ca="1">(TODAY()-PACIENTE[[#This Row],[FECHA. DE NACIMIENTO]])/365</f>
        <v>125.58904109589041</v>
      </c>
      <c r="E1884" s="14" t="str">
        <f t="shared" ca="1" si="58"/>
        <v>TERCERA EDAD</v>
      </c>
      <c r="F1884" s="14"/>
    </row>
    <row r="1885" spans="1:6" x14ac:dyDescent="0.25">
      <c r="A1885" s="84" t="str">
        <f t="shared" si="59"/>
        <v/>
      </c>
      <c r="C1885" s="12"/>
      <c r="D1885" s="13">
        <f ca="1">(TODAY()-PACIENTE[[#This Row],[FECHA. DE NACIMIENTO]])/365</f>
        <v>125.58904109589041</v>
      </c>
      <c r="E1885" s="14" t="str">
        <f t="shared" ca="1" si="58"/>
        <v>TERCERA EDAD</v>
      </c>
      <c r="F1885" s="14"/>
    </row>
    <row r="1886" spans="1:6" x14ac:dyDescent="0.25">
      <c r="A1886" s="84" t="str">
        <f t="shared" si="59"/>
        <v/>
      </c>
      <c r="C1886" s="12"/>
      <c r="D1886" s="13">
        <f ca="1">(TODAY()-PACIENTE[[#This Row],[FECHA. DE NACIMIENTO]])/365</f>
        <v>125.58904109589041</v>
      </c>
      <c r="E1886" s="14" t="str">
        <f t="shared" ca="1" si="58"/>
        <v>TERCERA EDAD</v>
      </c>
      <c r="F1886" s="14"/>
    </row>
    <row r="1887" spans="1:6" x14ac:dyDescent="0.25">
      <c r="A1887" s="84" t="str">
        <f t="shared" si="59"/>
        <v/>
      </c>
      <c r="C1887" s="12"/>
      <c r="D1887" s="13">
        <f ca="1">(TODAY()-PACIENTE[[#This Row],[FECHA. DE NACIMIENTO]])/365</f>
        <v>125.58904109589041</v>
      </c>
      <c r="E1887" s="14" t="str">
        <f t="shared" ca="1" si="58"/>
        <v>TERCERA EDAD</v>
      </c>
      <c r="F1887" s="14"/>
    </row>
    <row r="1888" spans="1:6" x14ac:dyDescent="0.25">
      <c r="A1888" s="84" t="str">
        <f t="shared" si="59"/>
        <v/>
      </c>
      <c r="C1888" s="12"/>
      <c r="D1888" s="13">
        <f ca="1">(TODAY()-PACIENTE[[#This Row],[FECHA. DE NACIMIENTO]])/365</f>
        <v>125.58904109589041</v>
      </c>
      <c r="E1888" s="14" t="str">
        <f t="shared" ca="1" si="58"/>
        <v>TERCERA EDAD</v>
      </c>
      <c r="F1888" s="14"/>
    </row>
    <row r="1889" spans="1:6" x14ac:dyDescent="0.25">
      <c r="A1889" s="84" t="str">
        <f t="shared" si="59"/>
        <v/>
      </c>
      <c r="C1889" s="12"/>
      <c r="D1889" s="13">
        <f ca="1">(TODAY()-PACIENTE[[#This Row],[FECHA. DE NACIMIENTO]])/365</f>
        <v>125.58904109589041</v>
      </c>
      <c r="E1889" s="14" t="str">
        <f t="shared" ca="1" si="58"/>
        <v>TERCERA EDAD</v>
      </c>
      <c r="F1889" s="14"/>
    </row>
    <row r="1890" spans="1:6" x14ac:dyDescent="0.25">
      <c r="A1890" s="84" t="str">
        <f t="shared" si="59"/>
        <v/>
      </c>
      <c r="C1890" s="12"/>
      <c r="D1890" s="13">
        <f ca="1">(TODAY()-PACIENTE[[#This Row],[FECHA. DE NACIMIENTO]])/365</f>
        <v>125.58904109589041</v>
      </c>
      <c r="E1890" s="14" t="str">
        <f t="shared" ca="1" si="58"/>
        <v>TERCERA EDAD</v>
      </c>
      <c r="F1890" s="14"/>
    </row>
    <row r="1891" spans="1:6" x14ac:dyDescent="0.25">
      <c r="A1891" s="84" t="str">
        <f t="shared" si="59"/>
        <v/>
      </c>
      <c r="C1891" s="12"/>
      <c r="D1891" s="13">
        <f ca="1">(TODAY()-PACIENTE[[#This Row],[FECHA. DE NACIMIENTO]])/365</f>
        <v>125.58904109589041</v>
      </c>
      <c r="E1891" s="14" t="str">
        <f t="shared" ca="1" si="58"/>
        <v>TERCERA EDAD</v>
      </c>
      <c r="F1891" s="14"/>
    </row>
    <row r="1892" spans="1:6" x14ac:dyDescent="0.25">
      <c r="A1892" s="84" t="str">
        <f t="shared" si="59"/>
        <v/>
      </c>
      <c r="C1892" s="12"/>
      <c r="D1892" s="13">
        <f ca="1">(TODAY()-PACIENTE[[#This Row],[FECHA. DE NACIMIENTO]])/365</f>
        <v>125.58904109589041</v>
      </c>
      <c r="E1892" s="14" t="str">
        <f t="shared" ca="1" si="58"/>
        <v>TERCERA EDAD</v>
      </c>
      <c r="F1892" s="14"/>
    </row>
    <row r="1893" spans="1:6" x14ac:dyDescent="0.25">
      <c r="A1893" s="84" t="str">
        <f t="shared" si="59"/>
        <v/>
      </c>
      <c r="C1893" s="12"/>
      <c r="D1893" s="13">
        <f ca="1">(TODAY()-PACIENTE[[#This Row],[FECHA. DE NACIMIENTO]])/365</f>
        <v>125.58904109589041</v>
      </c>
      <c r="E1893" s="14" t="str">
        <f t="shared" ca="1" si="58"/>
        <v>TERCERA EDAD</v>
      </c>
      <c r="F1893" s="14"/>
    </row>
    <row r="1894" spans="1:6" x14ac:dyDescent="0.25">
      <c r="A1894" s="84" t="str">
        <f t="shared" si="59"/>
        <v/>
      </c>
      <c r="C1894" s="12"/>
      <c r="D1894" s="13">
        <f ca="1">(TODAY()-PACIENTE[[#This Row],[FECHA. DE NACIMIENTO]])/365</f>
        <v>125.58904109589041</v>
      </c>
      <c r="E1894" s="14" t="str">
        <f t="shared" ca="1" si="58"/>
        <v>TERCERA EDAD</v>
      </c>
      <c r="F1894" s="14"/>
    </row>
    <row r="1895" spans="1:6" x14ac:dyDescent="0.25">
      <c r="A1895" s="84" t="str">
        <f t="shared" si="59"/>
        <v/>
      </c>
      <c r="C1895" s="12"/>
      <c r="D1895" s="13">
        <f ca="1">(TODAY()-PACIENTE[[#This Row],[FECHA. DE NACIMIENTO]])/365</f>
        <v>125.58904109589041</v>
      </c>
      <c r="E1895" s="14" t="str">
        <f t="shared" ca="1" si="58"/>
        <v>TERCERA EDAD</v>
      </c>
      <c r="F1895" s="14"/>
    </row>
    <row r="1896" spans="1:6" x14ac:dyDescent="0.25">
      <c r="A1896" s="84" t="str">
        <f t="shared" si="59"/>
        <v/>
      </c>
      <c r="C1896" s="12"/>
      <c r="D1896" s="13">
        <f ca="1">(TODAY()-PACIENTE[[#This Row],[FECHA. DE NACIMIENTO]])/365</f>
        <v>125.58904109589041</v>
      </c>
      <c r="E1896" s="14" t="str">
        <f t="shared" ca="1" si="58"/>
        <v>TERCERA EDAD</v>
      </c>
      <c r="F1896" s="14"/>
    </row>
    <row r="1897" spans="1:6" x14ac:dyDescent="0.25">
      <c r="A1897" s="84" t="str">
        <f t="shared" si="59"/>
        <v/>
      </c>
      <c r="C1897" s="12"/>
      <c r="D1897" s="13">
        <f ca="1">(TODAY()-PACIENTE[[#This Row],[FECHA. DE NACIMIENTO]])/365</f>
        <v>125.58904109589041</v>
      </c>
      <c r="E1897" s="14" t="str">
        <f t="shared" ca="1" si="58"/>
        <v>TERCERA EDAD</v>
      </c>
      <c r="F1897" s="14"/>
    </row>
    <row r="1898" spans="1:6" x14ac:dyDescent="0.25">
      <c r="A1898" s="84" t="str">
        <f t="shared" si="59"/>
        <v/>
      </c>
      <c r="C1898" s="12"/>
      <c r="D1898" s="13">
        <f ca="1">(TODAY()-PACIENTE[[#This Row],[FECHA. DE NACIMIENTO]])/365</f>
        <v>125.58904109589041</v>
      </c>
      <c r="E1898" s="14" t="str">
        <f t="shared" ref="E1898:E1961" ca="1" si="60">IF(D1898&lt;=11,"NIÑO",IF(D1898&lt;=17,"ADOLECENTE",IF(D1898&lt;=65,"ADULTO",IF(D1898&gt;=65,"TERCERA EDAD",0))))</f>
        <v>TERCERA EDAD</v>
      </c>
      <c r="F1898" s="14"/>
    </row>
    <row r="1899" spans="1:6" x14ac:dyDescent="0.25">
      <c r="A1899" s="84" t="str">
        <f t="shared" si="59"/>
        <v/>
      </c>
      <c r="C1899" s="12"/>
      <c r="D1899" s="13">
        <f ca="1">(TODAY()-PACIENTE[[#This Row],[FECHA. DE NACIMIENTO]])/365</f>
        <v>125.58904109589041</v>
      </c>
      <c r="E1899" s="14" t="str">
        <f t="shared" ca="1" si="60"/>
        <v>TERCERA EDAD</v>
      </c>
      <c r="F1899" s="14"/>
    </row>
    <row r="1900" spans="1:6" x14ac:dyDescent="0.25">
      <c r="A1900" s="84" t="str">
        <f t="shared" si="59"/>
        <v/>
      </c>
      <c r="C1900" s="12"/>
      <c r="D1900" s="13">
        <f ca="1">(TODAY()-PACIENTE[[#This Row],[FECHA. DE NACIMIENTO]])/365</f>
        <v>125.58904109589041</v>
      </c>
      <c r="E1900" s="14" t="str">
        <f t="shared" ca="1" si="60"/>
        <v>TERCERA EDAD</v>
      </c>
      <c r="F1900" s="14"/>
    </row>
    <row r="1901" spans="1:6" x14ac:dyDescent="0.25">
      <c r="A1901" s="84" t="str">
        <f t="shared" si="59"/>
        <v/>
      </c>
      <c r="C1901" s="12"/>
      <c r="D1901" s="13">
        <f ca="1">(TODAY()-PACIENTE[[#This Row],[FECHA. DE NACIMIENTO]])/365</f>
        <v>125.58904109589041</v>
      </c>
      <c r="E1901" s="14" t="str">
        <f t="shared" ca="1" si="60"/>
        <v>TERCERA EDAD</v>
      </c>
      <c r="F1901" s="14"/>
    </row>
    <row r="1902" spans="1:6" x14ac:dyDescent="0.25">
      <c r="A1902" s="84" t="str">
        <f t="shared" si="59"/>
        <v/>
      </c>
      <c r="C1902" s="12"/>
      <c r="D1902" s="13">
        <f ca="1">(TODAY()-PACIENTE[[#This Row],[FECHA. DE NACIMIENTO]])/365</f>
        <v>125.58904109589041</v>
      </c>
      <c r="E1902" s="14" t="str">
        <f t="shared" ca="1" si="60"/>
        <v>TERCERA EDAD</v>
      </c>
      <c r="F1902" s="14"/>
    </row>
    <row r="1903" spans="1:6" x14ac:dyDescent="0.25">
      <c r="A1903" s="84" t="str">
        <f t="shared" ref="A1903:A1966" si="61">IF(B1903&lt;&gt;"",$A1902+1,"")</f>
        <v/>
      </c>
      <c r="C1903" s="12"/>
      <c r="D1903" s="13">
        <f ca="1">(TODAY()-PACIENTE[[#This Row],[FECHA. DE NACIMIENTO]])/365</f>
        <v>125.58904109589041</v>
      </c>
      <c r="E1903" s="14" t="str">
        <f t="shared" ca="1" si="60"/>
        <v>TERCERA EDAD</v>
      </c>
      <c r="F1903" s="14"/>
    </row>
    <row r="1904" spans="1:6" x14ac:dyDescent="0.25">
      <c r="A1904" s="84" t="str">
        <f t="shared" si="61"/>
        <v/>
      </c>
      <c r="C1904" s="12"/>
      <c r="D1904" s="13">
        <f ca="1">(TODAY()-PACIENTE[[#This Row],[FECHA. DE NACIMIENTO]])/365</f>
        <v>125.58904109589041</v>
      </c>
      <c r="E1904" s="14" t="str">
        <f t="shared" ca="1" si="60"/>
        <v>TERCERA EDAD</v>
      </c>
      <c r="F1904" s="14"/>
    </row>
    <row r="1905" spans="1:6" x14ac:dyDescent="0.25">
      <c r="A1905" s="84" t="str">
        <f t="shared" si="61"/>
        <v/>
      </c>
      <c r="C1905" s="12"/>
      <c r="D1905" s="13">
        <f ca="1">(TODAY()-PACIENTE[[#This Row],[FECHA. DE NACIMIENTO]])/365</f>
        <v>125.58904109589041</v>
      </c>
      <c r="E1905" s="14" t="str">
        <f t="shared" ca="1" si="60"/>
        <v>TERCERA EDAD</v>
      </c>
      <c r="F1905" s="14"/>
    </row>
    <row r="1906" spans="1:6" x14ac:dyDescent="0.25">
      <c r="A1906" s="84" t="str">
        <f t="shared" si="61"/>
        <v/>
      </c>
      <c r="C1906" s="12"/>
      <c r="D1906" s="13">
        <f ca="1">(TODAY()-PACIENTE[[#This Row],[FECHA. DE NACIMIENTO]])/365</f>
        <v>125.58904109589041</v>
      </c>
      <c r="E1906" s="14" t="str">
        <f t="shared" ca="1" si="60"/>
        <v>TERCERA EDAD</v>
      </c>
      <c r="F1906" s="14"/>
    </row>
    <row r="1907" spans="1:6" x14ac:dyDescent="0.25">
      <c r="A1907" s="84" t="str">
        <f t="shared" si="61"/>
        <v/>
      </c>
      <c r="C1907" s="12"/>
      <c r="D1907" s="13">
        <f ca="1">(TODAY()-PACIENTE[[#This Row],[FECHA. DE NACIMIENTO]])/365</f>
        <v>125.58904109589041</v>
      </c>
      <c r="E1907" s="14" t="str">
        <f t="shared" ca="1" si="60"/>
        <v>TERCERA EDAD</v>
      </c>
      <c r="F1907" s="14"/>
    </row>
    <row r="1908" spans="1:6" x14ac:dyDescent="0.25">
      <c r="A1908" s="84" t="str">
        <f t="shared" si="61"/>
        <v/>
      </c>
      <c r="C1908" s="12"/>
      <c r="D1908" s="13">
        <f ca="1">(TODAY()-PACIENTE[[#This Row],[FECHA. DE NACIMIENTO]])/365</f>
        <v>125.58904109589041</v>
      </c>
      <c r="E1908" s="14" t="str">
        <f t="shared" ca="1" si="60"/>
        <v>TERCERA EDAD</v>
      </c>
      <c r="F1908" s="14"/>
    </row>
    <row r="1909" spans="1:6" x14ac:dyDescent="0.25">
      <c r="A1909" s="84" t="str">
        <f t="shared" si="61"/>
        <v/>
      </c>
      <c r="C1909" s="12"/>
      <c r="D1909" s="13">
        <f ca="1">(TODAY()-PACIENTE[[#This Row],[FECHA. DE NACIMIENTO]])/365</f>
        <v>125.58904109589041</v>
      </c>
      <c r="E1909" s="14" t="str">
        <f t="shared" ca="1" si="60"/>
        <v>TERCERA EDAD</v>
      </c>
      <c r="F1909" s="14"/>
    </row>
    <row r="1910" spans="1:6" x14ac:dyDescent="0.25">
      <c r="A1910" s="84" t="str">
        <f t="shared" si="61"/>
        <v/>
      </c>
      <c r="C1910" s="12"/>
      <c r="D1910" s="13">
        <f ca="1">(TODAY()-PACIENTE[[#This Row],[FECHA. DE NACIMIENTO]])/365</f>
        <v>125.58904109589041</v>
      </c>
      <c r="E1910" s="14" t="str">
        <f t="shared" ca="1" si="60"/>
        <v>TERCERA EDAD</v>
      </c>
      <c r="F1910" s="14"/>
    </row>
    <row r="1911" spans="1:6" x14ac:dyDescent="0.25">
      <c r="A1911" s="84" t="str">
        <f t="shared" si="61"/>
        <v/>
      </c>
      <c r="C1911" s="12"/>
      <c r="D1911" s="13">
        <f ca="1">(TODAY()-PACIENTE[[#This Row],[FECHA. DE NACIMIENTO]])/365</f>
        <v>125.58904109589041</v>
      </c>
      <c r="E1911" s="14" t="str">
        <f t="shared" ca="1" si="60"/>
        <v>TERCERA EDAD</v>
      </c>
      <c r="F1911" s="14"/>
    </row>
    <row r="1912" spans="1:6" x14ac:dyDescent="0.25">
      <c r="A1912" s="84" t="str">
        <f t="shared" si="61"/>
        <v/>
      </c>
      <c r="C1912" s="12"/>
      <c r="D1912" s="13">
        <f ca="1">(TODAY()-PACIENTE[[#This Row],[FECHA. DE NACIMIENTO]])/365</f>
        <v>125.58904109589041</v>
      </c>
      <c r="E1912" s="14" t="str">
        <f t="shared" ca="1" si="60"/>
        <v>TERCERA EDAD</v>
      </c>
      <c r="F1912" s="14"/>
    </row>
    <row r="1913" spans="1:6" x14ac:dyDescent="0.25">
      <c r="A1913" s="84" t="str">
        <f t="shared" si="61"/>
        <v/>
      </c>
      <c r="C1913" s="12"/>
      <c r="D1913" s="13">
        <f ca="1">(TODAY()-PACIENTE[[#This Row],[FECHA. DE NACIMIENTO]])/365</f>
        <v>125.58904109589041</v>
      </c>
      <c r="E1913" s="14" t="str">
        <f t="shared" ca="1" si="60"/>
        <v>TERCERA EDAD</v>
      </c>
      <c r="F1913" s="14"/>
    </row>
    <row r="1914" spans="1:6" x14ac:dyDescent="0.25">
      <c r="A1914" s="84" t="str">
        <f t="shared" si="61"/>
        <v/>
      </c>
      <c r="C1914" s="12"/>
      <c r="D1914" s="13">
        <f ca="1">(TODAY()-PACIENTE[[#This Row],[FECHA. DE NACIMIENTO]])/365</f>
        <v>125.58904109589041</v>
      </c>
      <c r="E1914" s="14" t="str">
        <f t="shared" ca="1" si="60"/>
        <v>TERCERA EDAD</v>
      </c>
      <c r="F1914" s="14"/>
    </row>
    <row r="1915" spans="1:6" x14ac:dyDescent="0.25">
      <c r="A1915" s="84" t="str">
        <f t="shared" si="61"/>
        <v/>
      </c>
      <c r="C1915" s="12"/>
      <c r="D1915" s="13">
        <f ca="1">(TODAY()-PACIENTE[[#This Row],[FECHA. DE NACIMIENTO]])/365</f>
        <v>125.58904109589041</v>
      </c>
      <c r="E1915" s="14" t="str">
        <f t="shared" ca="1" si="60"/>
        <v>TERCERA EDAD</v>
      </c>
      <c r="F1915" s="14"/>
    </row>
    <row r="1916" spans="1:6" x14ac:dyDescent="0.25">
      <c r="A1916" s="84" t="str">
        <f t="shared" si="61"/>
        <v/>
      </c>
      <c r="C1916" s="12"/>
      <c r="D1916" s="13">
        <f ca="1">(TODAY()-PACIENTE[[#This Row],[FECHA. DE NACIMIENTO]])/365</f>
        <v>125.58904109589041</v>
      </c>
      <c r="E1916" s="14" t="str">
        <f t="shared" ca="1" si="60"/>
        <v>TERCERA EDAD</v>
      </c>
      <c r="F1916" s="14"/>
    </row>
    <row r="1917" spans="1:6" x14ac:dyDescent="0.25">
      <c r="A1917" s="84" t="str">
        <f t="shared" si="61"/>
        <v/>
      </c>
      <c r="C1917" s="12"/>
      <c r="D1917" s="13">
        <f ca="1">(TODAY()-PACIENTE[[#This Row],[FECHA. DE NACIMIENTO]])/365</f>
        <v>125.58904109589041</v>
      </c>
      <c r="E1917" s="14" t="str">
        <f t="shared" ca="1" si="60"/>
        <v>TERCERA EDAD</v>
      </c>
      <c r="F1917" s="14"/>
    </row>
    <row r="1918" spans="1:6" x14ac:dyDescent="0.25">
      <c r="A1918" s="84" t="str">
        <f t="shared" si="61"/>
        <v/>
      </c>
      <c r="C1918" s="12"/>
      <c r="D1918" s="13">
        <f ca="1">(TODAY()-PACIENTE[[#This Row],[FECHA. DE NACIMIENTO]])/365</f>
        <v>125.58904109589041</v>
      </c>
      <c r="E1918" s="14" t="str">
        <f t="shared" ca="1" si="60"/>
        <v>TERCERA EDAD</v>
      </c>
      <c r="F1918" s="14"/>
    </row>
    <row r="1919" spans="1:6" x14ac:dyDescent="0.25">
      <c r="A1919" s="84" t="str">
        <f t="shared" si="61"/>
        <v/>
      </c>
      <c r="C1919" s="12"/>
      <c r="D1919" s="13">
        <f ca="1">(TODAY()-PACIENTE[[#This Row],[FECHA. DE NACIMIENTO]])/365</f>
        <v>125.58904109589041</v>
      </c>
      <c r="E1919" s="14" t="str">
        <f t="shared" ca="1" si="60"/>
        <v>TERCERA EDAD</v>
      </c>
      <c r="F1919" s="14"/>
    </row>
    <row r="1920" spans="1:6" x14ac:dyDescent="0.25">
      <c r="A1920" s="84" t="str">
        <f t="shared" si="61"/>
        <v/>
      </c>
      <c r="C1920" s="12"/>
      <c r="D1920" s="13">
        <f ca="1">(TODAY()-PACIENTE[[#This Row],[FECHA. DE NACIMIENTO]])/365</f>
        <v>125.58904109589041</v>
      </c>
      <c r="E1920" s="14" t="str">
        <f t="shared" ca="1" si="60"/>
        <v>TERCERA EDAD</v>
      </c>
      <c r="F1920" s="14"/>
    </row>
    <row r="1921" spans="1:6" x14ac:dyDescent="0.25">
      <c r="A1921" s="84" t="str">
        <f t="shared" si="61"/>
        <v/>
      </c>
      <c r="C1921" s="12"/>
      <c r="D1921" s="13">
        <f ca="1">(TODAY()-PACIENTE[[#This Row],[FECHA. DE NACIMIENTO]])/365</f>
        <v>125.58904109589041</v>
      </c>
      <c r="E1921" s="14" t="str">
        <f t="shared" ca="1" si="60"/>
        <v>TERCERA EDAD</v>
      </c>
      <c r="F1921" s="14"/>
    </row>
    <row r="1922" spans="1:6" x14ac:dyDescent="0.25">
      <c r="A1922" s="84" t="str">
        <f t="shared" si="61"/>
        <v/>
      </c>
      <c r="C1922" s="12"/>
      <c r="D1922" s="13">
        <f ca="1">(TODAY()-PACIENTE[[#This Row],[FECHA. DE NACIMIENTO]])/365</f>
        <v>125.58904109589041</v>
      </c>
      <c r="E1922" s="14" t="str">
        <f t="shared" ca="1" si="60"/>
        <v>TERCERA EDAD</v>
      </c>
      <c r="F1922" s="14"/>
    </row>
    <row r="1923" spans="1:6" x14ac:dyDescent="0.25">
      <c r="A1923" s="84" t="str">
        <f t="shared" si="61"/>
        <v/>
      </c>
      <c r="C1923" s="12"/>
      <c r="D1923" s="13">
        <f ca="1">(TODAY()-PACIENTE[[#This Row],[FECHA. DE NACIMIENTO]])/365</f>
        <v>125.58904109589041</v>
      </c>
      <c r="E1923" s="14" t="str">
        <f t="shared" ca="1" si="60"/>
        <v>TERCERA EDAD</v>
      </c>
      <c r="F1923" s="14"/>
    </row>
    <row r="1924" spans="1:6" x14ac:dyDescent="0.25">
      <c r="A1924" s="84" t="str">
        <f t="shared" si="61"/>
        <v/>
      </c>
      <c r="C1924" s="12"/>
      <c r="D1924" s="13">
        <f ca="1">(TODAY()-PACIENTE[[#This Row],[FECHA. DE NACIMIENTO]])/365</f>
        <v>125.58904109589041</v>
      </c>
      <c r="E1924" s="14" t="str">
        <f t="shared" ca="1" si="60"/>
        <v>TERCERA EDAD</v>
      </c>
      <c r="F1924" s="14"/>
    </row>
    <row r="1925" spans="1:6" x14ac:dyDescent="0.25">
      <c r="A1925" s="84" t="str">
        <f t="shared" si="61"/>
        <v/>
      </c>
      <c r="C1925" s="12"/>
      <c r="D1925" s="13">
        <f ca="1">(TODAY()-PACIENTE[[#This Row],[FECHA. DE NACIMIENTO]])/365</f>
        <v>125.58904109589041</v>
      </c>
      <c r="E1925" s="14" t="str">
        <f t="shared" ca="1" si="60"/>
        <v>TERCERA EDAD</v>
      </c>
      <c r="F1925" s="14"/>
    </row>
    <row r="1926" spans="1:6" x14ac:dyDescent="0.25">
      <c r="A1926" s="84" t="str">
        <f t="shared" si="61"/>
        <v/>
      </c>
      <c r="C1926" s="12"/>
      <c r="D1926" s="13">
        <f ca="1">(TODAY()-PACIENTE[[#This Row],[FECHA. DE NACIMIENTO]])/365</f>
        <v>125.58904109589041</v>
      </c>
      <c r="E1926" s="14" t="str">
        <f t="shared" ca="1" si="60"/>
        <v>TERCERA EDAD</v>
      </c>
      <c r="F1926" s="14"/>
    </row>
    <row r="1927" spans="1:6" x14ac:dyDescent="0.25">
      <c r="A1927" s="84" t="str">
        <f t="shared" si="61"/>
        <v/>
      </c>
      <c r="C1927" s="12"/>
      <c r="D1927" s="13">
        <f ca="1">(TODAY()-PACIENTE[[#This Row],[FECHA. DE NACIMIENTO]])/365</f>
        <v>125.58904109589041</v>
      </c>
      <c r="E1927" s="14" t="str">
        <f t="shared" ca="1" si="60"/>
        <v>TERCERA EDAD</v>
      </c>
      <c r="F1927" s="14"/>
    </row>
    <row r="1928" spans="1:6" x14ac:dyDescent="0.25">
      <c r="A1928" s="84" t="str">
        <f t="shared" si="61"/>
        <v/>
      </c>
      <c r="C1928" s="12"/>
      <c r="D1928" s="13">
        <f ca="1">(TODAY()-PACIENTE[[#This Row],[FECHA. DE NACIMIENTO]])/365</f>
        <v>125.58904109589041</v>
      </c>
      <c r="E1928" s="14" t="str">
        <f t="shared" ca="1" si="60"/>
        <v>TERCERA EDAD</v>
      </c>
      <c r="F1928" s="14"/>
    </row>
    <row r="1929" spans="1:6" x14ac:dyDescent="0.25">
      <c r="A1929" s="84" t="str">
        <f t="shared" si="61"/>
        <v/>
      </c>
      <c r="C1929" s="12"/>
      <c r="D1929" s="13">
        <f ca="1">(TODAY()-PACIENTE[[#This Row],[FECHA. DE NACIMIENTO]])/365</f>
        <v>125.58904109589041</v>
      </c>
      <c r="E1929" s="14" t="str">
        <f t="shared" ca="1" si="60"/>
        <v>TERCERA EDAD</v>
      </c>
      <c r="F1929" s="14"/>
    </row>
    <row r="1930" spans="1:6" x14ac:dyDescent="0.25">
      <c r="A1930" s="84" t="str">
        <f t="shared" si="61"/>
        <v/>
      </c>
      <c r="C1930" s="12"/>
      <c r="D1930" s="13">
        <f ca="1">(TODAY()-PACIENTE[[#This Row],[FECHA. DE NACIMIENTO]])/365</f>
        <v>125.58904109589041</v>
      </c>
      <c r="E1930" s="14" t="str">
        <f t="shared" ca="1" si="60"/>
        <v>TERCERA EDAD</v>
      </c>
      <c r="F1930" s="14"/>
    </row>
    <row r="1931" spans="1:6" x14ac:dyDescent="0.25">
      <c r="A1931" s="84" t="str">
        <f t="shared" si="61"/>
        <v/>
      </c>
      <c r="C1931" s="12"/>
      <c r="D1931" s="13">
        <f ca="1">(TODAY()-PACIENTE[[#This Row],[FECHA. DE NACIMIENTO]])/365</f>
        <v>125.58904109589041</v>
      </c>
      <c r="E1931" s="14" t="str">
        <f t="shared" ca="1" si="60"/>
        <v>TERCERA EDAD</v>
      </c>
      <c r="F1931" s="14"/>
    </row>
    <row r="1932" spans="1:6" x14ac:dyDescent="0.25">
      <c r="A1932" s="84" t="str">
        <f t="shared" si="61"/>
        <v/>
      </c>
      <c r="C1932" s="12"/>
      <c r="D1932" s="13">
        <f ca="1">(TODAY()-PACIENTE[[#This Row],[FECHA. DE NACIMIENTO]])/365</f>
        <v>125.58904109589041</v>
      </c>
      <c r="E1932" s="14" t="str">
        <f t="shared" ca="1" si="60"/>
        <v>TERCERA EDAD</v>
      </c>
      <c r="F1932" s="14"/>
    </row>
    <row r="1933" spans="1:6" x14ac:dyDescent="0.25">
      <c r="A1933" s="84" t="str">
        <f t="shared" si="61"/>
        <v/>
      </c>
      <c r="C1933" s="12"/>
      <c r="D1933" s="13">
        <f ca="1">(TODAY()-PACIENTE[[#This Row],[FECHA. DE NACIMIENTO]])/365</f>
        <v>125.58904109589041</v>
      </c>
      <c r="E1933" s="14" t="str">
        <f t="shared" ca="1" si="60"/>
        <v>TERCERA EDAD</v>
      </c>
      <c r="F1933" s="14"/>
    </row>
    <row r="1934" spans="1:6" x14ac:dyDescent="0.25">
      <c r="A1934" s="84" t="str">
        <f t="shared" si="61"/>
        <v/>
      </c>
      <c r="C1934" s="12"/>
      <c r="D1934" s="13">
        <f ca="1">(TODAY()-PACIENTE[[#This Row],[FECHA. DE NACIMIENTO]])/365</f>
        <v>125.58904109589041</v>
      </c>
      <c r="E1934" s="14" t="str">
        <f t="shared" ca="1" si="60"/>
        <v>TERCERA EDAD</v>
      </c>
      <c r="F1934" s="14"/>
    </row>
    <row r="1935" spans="1:6" x14ac:dyDescent="0.25">
      <c r="A1935" s="84" t="str">
        <f t="shared" si="61"/>
        <v/>
      </c>
      <c r="C1935" s="12"/>
      <c r="D1935" s="13">
        <f ca="1">(TODAY()-PACIENTE[[#This Row],[FECHA. DE NACIMIENTO]])/365</f>
        <v>125.58904109589041</v>
      </c>
      <c r="E1935" s="14" t="str">
        <f t="shared" ca="1" si="60"/>
        <v>TERCERA EDAD</v>
      </c>
      <c r="F1935" s="14"/>
    </row>
    <row r="1936" spans="1:6" x14ac:dyDescent="0.25">
      <c r="A1936" s="84" t="str">
        <f t="shared" si="61"/>
        <v/>
      </c>
      <c r="C1936" s="12"/>
      <c r="D1936" s="13">
        <f ca="1">(TODAY()-PACIENTE[[#This Row],[FECHA. DE NACIMIENTO]])/365</f>
        <v>125.58904109589041</v>
      </c>
      <c r="E1936" s="14" t="str">
        <f t="shared" ca="1" si="60"/>
        <v>TERCERA EDAD</v>
      </c>
      <c r="F1936" s="14"/>
    </row>
    <row r="1937" spans="1:6" x14ac:dyDescent="0.25">
      <c r="A1937" s="84" t="str">
        <f t="shared" si="61"/>
        <v/>
      </c>
      <c r="C1937" s="12"/>
      <c r="D1937" s="13">
        <f ca="1">(TODAY()-PACIENTE[[#This Row],[FECHA. DE NACIMIENTO]])/365</f>
        <v>125.58904109589041</v>
      </c>
      <c r="E1937" s="14" t="str">
        <f t="shared" ca="1" si="60"/>
        <v>TERCERA EDAD</v>
      </c>
      <c r="F1937" s="14"/>
    </row>
    <row r="1938" spans="1:6" x14ac:dyDescent="0.25">
      <c r="A1938" s="84" t="str">
        <f t="shared" si="61"/>
        <v/>
      </c>
      <c r="C1938" s="12"/>
      <c r="D1938" s="13">
        <f ca="1">(TODAY()-PACIENTE[[#This Row],[FECHA. DE NACIMIENTO]])/365</f>
        <v>125.58904109589041</v>
      </c>
      <c r="E1938" s="14" t="str">
        <f t="shared" ca="1" si="60"/>
        <v>TERCERA EDAD</v>
      </c>
      <c r="F1938" s="14"/>
    </row>
    <row r="1939" spans="1:6" x14ac:dyDescent="0.25">
      <c r="A1939" s="84" t="str">
        <f t="shared" si="61"/>
        <v/>
      </c>
      <c r="C1939" s="12"/>
      <c r="D1939" s="13">
        <f ca="1">(TODAY()-PACIENTE[[#This Row],[FECHA. DE NACIMIENTO]])/365</f>
        <v>125.58904109589041</v>
      </c>
      <c r="E1939" s="14" t="str">
        <f t="shared" ca="1" si="60"/>
        <v>TERCERA EDAD</v>
      </c>
      <c r="F1939" s="14"/>
    </row>
    <row r="1940" spans="1:6" x14ac:dyDescent="0.25">
      <c r="A1940" s="84" t="str">
        <f t="shared" si="61"/>
        <v/>
      </c>
      <c r="C1940" s="12"/>
      <c r="D1940" s="13">
        <f ca="1">(TODAY()-PACIENTE[[#This Row],[FECHA. DE NACIMIENTO]])/365</f>
        <v>125.58904109589041</v>
      </c>
      <c r="E1940" s="14" t="str">
        <f t="shared" ca="1" si="60"/>
        <v>TERCERA EDAD</v>
      </c>
      <c r="F1940" s="14"/>
    </row>
    <row r="1941" spans="1:6" x14ac:dyDescent="0.25">
      <c r="A1941" s="84" t="str">
        <f t="shared" si="61"/>
        <v/>
      </c>
      <c r="C1941" s="12"/>
      <c r="D1941" s="13">
        <f ca="1">(TODAY()-PACIENTE[[#This Row],[FECHA. DE NACIMIENTO]])/365</f>
        <v>125.58904109589041</v>
      </c>
      <c r="E1941" s="14" t="str">
        <f t="shared" ca="1" si="60"/>
        <v>TERCERA EDAD</v>
      </c>
      <c r="F1941" s="14"/>
    </row>
    <row r="1942" spans="1:6" x14ac:dyDescent="0.25">
      <c r="A1942" s="84" t="str">
        <f t="shared" si="61"/>
        <v/>
      </c>
      <c r="C1942" s="12"/>
      <c r="D1942" s="13">
        <f ca="1">(TODAY()-PACIENTE[[#This Row],[FECHA. DE NACIMIENTO]])/365</f>
        <v>125.58904109589041</v>
      </c>
      <c r="E1942" s="14" t="str">
        <f t="shared" ca="1" si="60"/>
        <v>TERCERA EDAD</v>
      </c>
      <c r="F1942" s="14"/>
    </row>
    <row r="1943" spans="1:6" x14ac:dyDescent="0.25">
      <c r="A1943" s="84" t="str">
        <f t="shared" si="61"/>
        <v/>
      </c>
      <c r="C1943" s="12"/>
      <c r="D1943" s="13">
        <f ca="1">(TODAY()-PACIENTE[[#This Row],[FECHA. DE NACIMIENTO]])/365</f>
        <v>125.58904109589041</v>
      </c>
      <c r="E1943" s="14" t="str">
        <f t="shared" ca="1" si="60"/>
        <v>TERCERA EDAD</v>
      </c>
      <c r="F1943" s="14"/>
    </row>
    <row r="1944" spans="1:6" x14ac:dyDescent="0.25">
      <c r="A1944" s="84" t="str">
        <f t="shared" si="61"/>
        <v/>
      </c>
      <c r="C1944" s="12"/>
      <c r="D1944" s="13">
        <f ca="1">(TODAY()-PACIENTE[[#This Row],[FECHA. DE NACIMIENTO]])/365</f>
        <v>125.58904109589041</v>
      </c>
      <c r="E1944" s="14" t="str">
        <f t="shared" ca="1" si="60"/>
        <v>TERCERA EDAD</v>
      </c>
      <c r="F1944" s="14"/>
    </row>
    <row r="1945" spans="1:6" x14ac:dyDescent="0.25">
      <c r="A1945" s="84" t="str">
        <f t="shared" si="61"/>
        <v/>
      </c>
      <c r="C1945" s="12"/>
      <c r="D1945" s="13">
        <f ca="1">(TODAY()-PACIENTE[[#This Row],[FECHA. DE NACIMIENTO]])/365</f>
        <v>125.58904109589041</v>
      </c>
      <c r="E1945" s="14" t="str">
        <f t="shared" ca="1" si="60"/>
        <v>TERCERA EDAD</v>
      </c>
      <c r="F1945" s="14"/>
    </row>
    <row r="1946" spans="1:6" x14ac:dyDescent="0.25">
      <c r="A1946" s="84" t="str">
        <f t="shared" si="61"/>
        <v/>
      </c>
      <c r="C1946" s="12"/>
      <c r="D1946" s="13">
        <f ca="1">(TODAY()-PACIENTE[[#This Row],[FECHA. DE NACIMIENTO]])/365</f>
        <v>125.58904109589041</v>
      </c>
      <c r="E1946" s="14" t="str">
        <f t="shared" ca="1" si="60"/>
        <v>TERCERA EDAD</v>
      </c>
      <c r="F1946" s="14"/>
    </row>
    <row r="1947" spans="1:6" x14ac:dyDescent="0.25">
      <c r="A1947" s="84" t="str">
        <f t="shared" si="61"/>
        <v/>
      </c>
      <c r="C1947" s="12"/>
      <c r="D1947" s="13">
        <f ca="1">(TODAY()-PACIENTE[[#This Row],[FECHA. DE NACIMIENTO]])/365</f>
        <v>125.58904109589041</v>
      </c>
      <c r="E1947" s="14" t="str">
        <f t="shared" ca="1" si="60"/>
        <v>TERCERA EDAD</v>
      </c>
      <c r="F1947" s="14"/>
    </row>
    <row r="1948" spans="1:6" x14ac:dyDescent="0.25">
      <c r="A1948" s="84" t="str">
        <f t="shared" si="61"/>
        <v/>
      </c>
      <c r="C1948" s="12"/>
      <c r="D1948" s="13">
        <f ca="1">(TODAY()-PACIENTE[[#This Row],[FECHA. DE NACIMIENTO]])/365</f>
        <v>125.58904109589041</v>
      </c>
      <c r="E1948" s="14" t="str">
        <f t="shared" ca="1" si="60"/>
        <v>TERCERA EDAD</v>
      </c>
      <c r="F1948" s="14"/>
    </row>
    <row r="1949" spans="1:6" x14ac:dyDescent="0.25">
      <c r="A1949" s="84" t="str">
        <f t="shared" si="61"/>
        <v/>
      </c>
      <c r="C1949" s="12"/>
      <c r="D1949" s="13">
        <f ca="1">(TODAY()-PACIENTE[[#This Row],[FECHA. DE NACIMIENTO]])/365</f>
        <v>125.58904109589041</v>
      </c>
      <c r="E1949" s="14" t="str">
        <f t="shared" ca="1" si="60"/>
        <v>TERCERA EDAD</v>
      </c>
      <c r="F1949" s="14"/>
    </row>
    <row r="1950" spans="1:6" x14ac:dyDescent="0.25">
      <c r="A1950" s="84" t="str">
        <f t="shared" si="61"/>
        <v/>
      </c>
      <c r="C1950" s="12"/>
      <c r="D1950" s="13">
        <f ca="1">(TODAY()-PACIENTE[[#This Row],[FECHA. DE NACIMIENTO]])/365</f>
        <v>125.58904109589041</v>
      </c>
      <c r="E1950" s="14" t="str">
        <f t="shared" ca="1" si="60"/>
        <v>TERCERA EDAD</v>
      </c>
      <c r="F1950" s="14"/>
    </row>
    <row r="1951" spans="1:6" x14ac:dyDescent="0.25">
      <c r="A1951" s="84" t="str">
        <f t="shared" si="61"/>
        <v/>
      </c>
      <c r="C1951" s="12"/>
      <c r="D1951" s="13">
        <f ca="1">(TODAY()-PACIENTE[[#This Row],[FECHA. DE NACIMIENTO]])/365</f>
        <v>125.58904109589041</v>
      </c>
      <c r="E1951" s="14" t="str">
        <f t="shared" ca="1" si="60"/>
        <v>TERCERA EDAD</v>
      </c>
      <c r="F1951" s="14"/>
    </row>
    <row r="1952" spans="1:6" x14ac:dyDescent="0.25">
      <c r="A1952" s="84" t="str">
        <f t="shared" si="61"/>
        <v/>
      </c>
      <c r="C1952" s="12"/>
      <c r="D1952" s="13">
        <f ca="1">(TODAY()-PACIENTE[[#This Row],[FECHA. DE NACIMIENTO]])/365</f>
        <v>125.58904109589041</v>
      </c>
      <c r="E1952" s="14" t="str">
        <f t="shared" ca="1" si="60"/>
        <v>TERCERA EDAD</v>
      </c>
      <c r="F1952" s="14"/>
    </row>
    <row r="1953" spans="1:6" x14ac:dyDescent="0.25">
      <c r="A1953" s="84" t="str">
        <f t="shared" si="61"/>
        <v/>
      </c>
      <c r="C1953" s="12"/>
      <c r="D1953" s="13">
        <f ca="1">(TODAY()-PACIENTE[[#This Row],[FECHA. DE NACIMIENTO]])/365</f>
        <v>125.58904109589041</v>
      </c>
      <c r="E1953" s="14" t="str">
        <f t="shared" ca="1" si="60"/>
        <v>TERCERA EDAD</v>
      </c>
      <c r="F1953" s="14"/>
    </row>
    <row r="1954" spans="1:6" x14ac:dyDescent="0.25">
      <c r="A1954" s="84" t="str">
        <f t="shared" si="61"/>
        <v/>
      </c>
      <c r="C1954" s="12"/>
      <c r="D1954" s="13">
        <f ca="1">(TODAY()-PACIENTE[[#This Row],[FECHA. DE NACIMIENTO]])/365</f>
        <v>125.58904109589041</v>
      </c>
      <c r="E1954" s="14" t="str">
        <f t="shared" ca="1" si="60"/>
        <v>TERCERA EDAD</v>
      </c>
      <c r="F1954" s="14"/>
    </row>
    <row r="1955" spans="1:6" x14ac:dyDescent="0.25">
      <c r="A1955" s="84" t="str">
        <f t="shared" si="61"/>
        <v/>
      </c>
      <c r="C1955" s="12"/>
      <c r="D1955" s="13">
        <f ca="1">(TODAY()-PACIENTE[[#This Row],[FECHA. DE NACIMIENTO]])/365</f>
        <v>125.58904109589041</v>
      </c>
      <c r="E1955" s="14" t="str">
        <f t="shared" ca="1" si="60"/>
        <v>TERCERA EDAD</v>
      </c>
      <c r="F1955" s="14"/>
    </row>
    <row r="1956" spans="1:6" x14ac:dyDescent="0.25">
      <c r="A1956" s="84" t="str">
        <f t="shared" si="61"/>
        <v/>
      </c>
      <c r="C1956" s="12"/>
      <c r="D1956" s="13">
        <f ca="1">(TODAY()-PACIENTE[[#This Row],[FECHA. DE NACIMIENTO]])/365</f>
        <v>125.58904109589041</v>
      </c>
      <c r="E1956" s="14" t="str">
        <f t="shared" ca="1" si="60"/>
        <v>TERCERA EDAD</v>
      </c>
      <c r="F1956" s="14"/>
    </row>
    <row r="1957" spans="1:6" x14ac:dyDescent="0.25">
      <c r="A1957" s="84" t="str">
        <f t="shared" si="61"/>
        <v/>
      </c>
      <c r="C1957" s="12"/>
      <c r="D1957" s="13">
        <f ca="1">(TODAY()-PACIENTE[[#This Row],[FECHA. DE NACIMIENTO]])/365</f>
        <v>125.58904109589041</v>
      </c>
      <c r="E1957" s="14" t="str">
        <f t="shared" ca="1" si="60"/>
        <v>TERCERA EDAD</v>
      </c>
      <c r="F1957" s="14"/>
    </row>
    <row r="1958" spans="1:6" x14ac:dyDescent="0.25">
      <c r="A1958" s="84" t="str">
        <f t="shared" si="61"/>
        <v/>
      </c>
      <c r="C1958" s="12"/>
      <c r="D1958" s="13">
        <f ca="1">(TODAY()-PACIENTE[[#This Row],[FECHA. DE NACIMIENTO]])/365</f>
        <v>125.58904109589041</v>
      </c>
      <c r="E1958" s="14" t="str">
        <f t="shared" ca="1" si="60"/>
        <v>TERCERA EDAD</v>
      </c>
      <c r="F1958" s="14"/>
    </row>
    <row r="1959" spans="1:6" x14ac:dyDescent="0.25">
      <c r="A1959" s="84" t="str">
        <f t="shared" si="61"/>
        <v/>
      </c>
      <c r="C1959" s="12"/>
      <c r="D1959" s="13">
        <f ca="1">(TODAY()-PACIENTE[[#This Row],[FECHA. DE NACIMIENTO]])/365</f>
        <v>125.58904109589041</v>
      </c>
      <c r="E1959" s="14" t="str">
        <f t="shared" ca="1" si="60"/>
        <v>TERCERA EDAD</v>
      </c>
      <c r="F1959" s="14"/>
    </row>
    <row r="1960" spans="1:6" x14ac:dyDescent="0.25">
      <c r="A1960" s="84" t="str">
        <f t="shared" si="61"/>
        <v/>
      </c>
      <c r="C1960" s="12"/>
      <c r="D1960" s="13">
        <f ca="1">(TODAY()-PACIENTE[[#This Row],[FECHA. DE NACIMIENTO]])/365</f>
        <v>125.58904109589041</v>
      </c>
      <c r="E1960" s="14" t="str">
        <f t="shared" ca="1" si="60"/>
        <v>TERCERA EDAD</v>
      </c>
      <c r="F1960" s="14"/>
    </row>
    <row r="1961" spans="1:6" x14ac:dyDescent="0.25">
      <c r="A1961" s="84" t="str">
        <f t="shared" si="61"/>
        <v/>
      </c>
      <c r="C1961" s="12"/>
      <c r="D1961" s="13">
        <f ca="1">(TODAY()-PACIENTE[[#This Row],[FECHA. DE NACIMIENTO]])/365</f>
        <v>125.58904109589041</v>
      </c>
      <c r="E1961" s="14" t="str">
        <f t="shared" ca="1" si="60"/>
        <v>TERCERA EDAD</v>
      </c>
      <c r="F1961" s="14"/>
    </row>
    <row r="1962" spans="1:6" x14ac:dyDescent="0.25">
      <c r="A1962" s="84" t="str">
        <f t="shared" si="61"/>
        <v/>
      </c>
      <c r="C1962" s="12"/>
      <c r="D1962" s="13">
        <f ca="1">(TODAY()-PACIENTE[[#This Row],[FECHA. DE NACIMIENTO]])/365</f>
        <v>125.58904109589041</v>
      </c>
      <c r="E1962" s="14" t="str">
        <f t="shared" ref="E1962:E2025" ca="1" si="62">IF(D1962&lt;=11,"NIÑO",IF(D1962&lt;=17,"ADOLECENTE",IF(D1962&lt;=65,"ADULTO",IF(D1962&gt;=65,"TERCERA EDAD",0))))</f>
        <v>TERCERA EDAD</v>
      </c>
      <c r="F1962" s="14"/>
    </row>
    <row r="1963" spans="1:6" x14ac:dyDescent="0.25">
      <c r="A1963" s="84" t="str">
        <f t="shared" si="61"/>
        <v/>
      </c>
      <c r="C1963" s="12"/>
      <c r="D1963" s="13">
        <f ca="1">(TODAY()-PACIENTE[[#This Row],[FECHA. DE NACIMIENTO]])/365</f>
        <v>125.58904109589041</v>
      </c>
      <c r="E1963" s="14" t="str">
        <f t="shared" ca="1" si="62"/>
        <v>TERCERA EDAD</v>
      </c>
      <c r="F1963" s="14"/>
    </row>
    <row r="1964" spans="1:6" x14ac:dyDescent="0.25">
      <c r="A1964" s="84" t="str">
        <f t="shared" si="61"/>
        <v/>
      </c>
      <c r="C1964" s="12"/>
      <c r="D1964" s="13">
        <f ca="1">(TODAY()-PACIENTE[[#This Row],[FECHA. DE NACIMIENTO]])/365</f>
        <v>125.58904109589041</v>
      </c>
      <c r="E1964" s="14" t="str">
        <f t="shared" ca="1" si="62"/>
        <v>TERCERA EDAD</v>
      </c>
      <c r="F1964" s="14"/>
    </row>
    <row r="1965" spans="1:6" x14ac:dyDescent="0.25">
      <c r="A1965" s="84" t="str">
        <f t="shared" si="61"/>
        <v/>
      </c>
      <c r="C1965" s="12"/>
      <c r="D1965" s="13">
        <f ca="1">(TODAY()-PACIENTE[[#This Row],[FECHA. DE NACIMIENTO]])/365</f>
        <v>125.58904109589041</v>
      </c>
      <c r="E1965" s="14" t="str">
        <f t="shared" ca="1" si="62"/>
        <v>TERCERA EDAD</v>
      </c>
      <c r="F1965" s="14"/>
    </row>
    <row r="1966" spans="1:6" x14ac:dyDescent="0.25">
      <c r="A1966" s="84" t="str">
        <f t="shared" si="61"/>
        <v/>
      </c>
      <c r="C1966" s="12"/>
      <c r="D1966" s="13">
        <f ca="1">(TODAY()-PACIENTE[[#This Row],[FECHA. DE NACIMIENTO]])/365</f>
        <v>125.58904109589041</v>
      </c>
      <c r="E1966" s="14" t="str">
        <f t="shared" ca="1" si="62"/>
        <v>TERCERA EDAD</v>
      </c>
      <c r="F1966" s="14"/>
    </row>
    <row r="1967" spans="1:6" x14ac:dyDescent="0.25">
      <c r="A1967" s="84" t="str">
        <f t="shared" ref="A1967:A2013" si="63">IF(B1967&lt;&gt;"",$A1966+1,"")</f>
        <v/>
      </c>
      <c r="C1967" s="12"/>
      <c r="D1967" s="13">
        <f ca="1">(TODAY()-PACIENTE[[#This Row],[FECHA. DE NACIMIENTO]])/365</f>
        <v>125.58904109589041</v>
      </c>
      <c r="E1967" s="14" t="str">
        <f t="shared" ca="1" si="62"/>
        <v>TERCERA EDAD</v>
      </c>
      <c r="F1967" s="14"/>
    </row>
    <row r="1968" spans="1:6" x14ac:dyDescent="0.25">
      <c r="A1968" s="84" t="str">
        <f t="shared" si="63"/>
        <v/>
      </c>
      <c r="C1968" s="12"/>
      <c r="D1968" s="13">
        <f ca="1">(TODAY()-PACIENTE[[#This Row],[FECHA. DE NACIMIENTO]])/365</f>
        <v>125.58904109589041</v>
      </c>
      <c r="E1968" s="14" t="str">
        <f t="shared" ca="1" si="62"/>
        <v>TERCERA EDAD</v>
      </c>
      <c r="F1968" s="14"/>
    </row>
    <row r="1969" spans="1:6" x14ac:dyDescent="0.25">
      <c r="A1969" s="84" t="str">
        <f t="shared" si="63"/>
        <v/>
      </c>
      <c r="C1969" s="12"/>
      <c r="D1969" s="13">
        <f ca="1">(TODAY()-PACIENTE[[#This Row],[FECHA. DE NACIMIENTO]])/365</f>
        <v>125.58904109589041</v>
      </c>
      <c r="E1969" s="14" t="str">
        <f t="shared" ca="1" si="62"/>
        <v>TERCERA EDAD</v>
      </c>
      <c r="F1969" s="14"/>
    </row>
    <row r="1970" spans="1:6" x14ac:dyDescent="0.25">
      <c r="A1970" s="84" t="str">
        <f t="shared" si="63"/>
        <v/>
      </c>
      <c r="C1970" s="12"/>
      <c r="D1970" s="13">
        <f ca="1">(TODAY()-PACIENTE[[#This Row],[FECHA. DE NACIMIENTO]])/365</f>
        <v>125.58904109589041</v>
      </c>
      <c r="E1970" s="14" t="str">
        <f t="shared" ca="1" si="62"/>
        <v>TERCERA EDAD</v>
      </c>
      <c r="F1970" s="14"/>
    </row>
    <row r="1971" spans="1:6" x14ac:dyDescent="0.25">
      <c r="A1971" s="84" t="str">
        <f t="shared" si="63"/>
        <v/>
      </c>
      <c r="C1971" s="12"/>
      <c r="D1971" s="13">
        <f ca="1">(TODAY()-PACIENTE[[#This Row],[FECHA. DE NACIMIENTO]])/365</f>
        <v>125.58904109589041</v>
      </c>
      <c r="E1971" s="14" t="str">
        <f t="shared" ca="1" si="62"/>
        <v>TERCERA EDAD</v>
      </c>
      <c r="F1971" s="14"/>
    </row>
    <row r="1972" spans="1:6" x14ac:dyDescent="0.25">
      <c r="A1972" s="84" t="str">
        <f t="shared" si="63"/>
        <v/>
      </c>
      <c r="C1972" s="12"/>
      <c r="D1972" s="13">
        <f ca="1">(TODAY()-PACIENTE[[#This Row],[FECHA. DE NACIMIENTO]])/365</f>
        <v>125.58904109589041</v>
      </c>
      <c r="E1972" s="14" t="str">
        <f t="shared" ca="1" si="62"/>
        <v>TERCERA EDAD</v>
      </c>
      <c r="F1972" s="14"/>
    </row>
    <row r="1973" spans="1:6" x14ac:dyDescent="0.25">
      <c r="A1973" s="84" t="str">
        <f t="shared" si="63"/>
        <v/>
      </c>
      <c r="C1973" s="12"/>
      <c r="D1973" s="13">
        <f ca="1">(TODAY()-PACIENTE[[#This Row],[FECHA. DE NACIMIENTO]])/365</f>
        <v>125.58904109589041</v>
      </c>
      <c r="E1973" s="14" t="str">
        <f t="shared" ca="1" si="62"/>
        <v>TERCERA EDAD</v>
      </c>
      <c r="F1973" s="14"/>
    </row>
    <row r="1974" spans="1:6" x14ac:dyDescent="0.25">
      <c r="A1974" s="84" t="str">
        <f t="shared" si="63"/>
        <v/>
      </c>
      <c r="C1974" s="12"/>
      <c r="D1974" s="13">
        <f ca="1">(TODAY()-PACIENTE[[#This Row],[FECHA. DE NACIMIENTO]])/365</f>
        <v>125.58904109589041</v>
      </c>
      <c r="E1974" s="14" t="str">
        <f t="shared" ca="1" si="62"/>
        <v>TERCERA EDAD</v>
      </c>
      <c r="F1974" s="14"/>
    </row>
    <row r="1975" spans="1:6" x14ac:dyDescent="0.25">
      <c r="A1975" s="84" t="str">
        <f t="shared" si="63"/>
        <v/>
      </c>
      <c r="C1975" s="12"/>
      <c r="D1975" s="13">
        <f ca="1">(TODAY()-PACIENTE[[#This Row],[FECHA. DE NACIMIENTO]])/365</f>
        <v>125.58904109589041</v>
      </c>
      <c r="E1975" s="14" t="str">
        <f t="shared" ca="1" si="62"/>
        <v>TERCERA EDAD</v>
      </c>
      <c r="F1975" s="14"/>
    </row>
    <row r="1976" spans="1:6" x14ac:dyDescent="0.25">
      <c r="A1976" s="84" t="str">
        <f t="shared" si="63"/>
        <v/>
      </c>
      <c r="C1976" s="12"/>
      <c r="D1976" s="13">
        <f ca="1">(TODAY()-PACIENTE[[#This Row],[FECHA. DE NACIMIENTO]])/365</f>
        <v>125.58904109589041</v>
      </c>
      <c r="E1976" s="14" t="str">
        <f t="shared" ca="1" si="62"/>
        <v>TERCERA EDAD</v>
      </c>
      <c r="F1976" s="14"/>
    </row>
    <row r="1977" spans="1:6" x14ac:dyDescent="0.25">
      <c r="A1977" s="84" t="str">
        <f t="shared" si="63"/>
        <v/>
      </c>
      <c r="C1977" s="12"/>
      <c r="D1977" s="13">
        <f ca="1">(TODAY()-PACIENTE[[#This Row],[FECHA. DE NACIMIENTO]])/365</f>
        <v>125.58904109589041</v>
      </c>
      <c r="E1977" s="14" t="str">
        <f t="shared" ca="1" si="62"/>
        <v>TERCERA EDAD</v>
      </c>
      <c r="F1977" s="14"/>
    </row>
    <row r="1978" spans="1:6" x14ac:dyDescent="0.25">
      <c r="A1978" s="84" t="str">
        <f t="shared" si="63"/>
        <v/>
      </c>
      <c r="C1978" s="12"/>
      <c r="D1978" s="13">
        <f ca="1">(TODAY()-PACIENTE[[#This Row],[FECHA. DE NACIMIENTO]])/365</f>
        <v>125.58904109589041</v>
      </c>
      <c r="E1978" s="14" t="str">
        <f t="shared" ca="1" si="62"/>
        <v>TERCERA EDAD</v>
      </c>
      <c r="F1978" s="14"/>
    </row>
    <row r="1979" spans="1:6" x14ac:dyDescent="0.25">
      <c r="A1979" s="84" t="str">
        <f t="shared" si="63"/>
        <v/>
      </c>
      <c r="C1979" s="12"/>
      <c r="D1979" s="13">
        <f ca="1">(TODAY()-PACIENTE[[#This Row],[FECHA. DE NACIMIENTO]])/365</f>
        <v>125.58904109589041</v>
      </c>
      <c r="E1979" s="14" t="str">
        <f t="shared" ca="1" si="62"/>
        <v>TERCERA EDAD</v>
      </c>
      <c r="F1979" s="14"/>
    </row>
    <row r="1980" spans="1:6" x14ac:dyDescent="0.25">
      <c r="A1980" s="84" t="str">
        <f t="shared" si="63"/>
        <v/>
      </c>
      <c r="C1980" s="12"/>
      <c r="D1980" s="13">
        <f ca="1">(TODAY()-PACIENTE[[#This Row],[FECHA. DE NACIMIENTO]])/365</f>
        <v>125.58904109589041</v>
      </c>
      <c r="E1980" s="14" t="str">
        <f t="shared" ca="1" si="62"/>
        <v>TERCERA EDAD</v>
      </c>
      <c r="F1980" s="14"/>
    </row>
    <row r="1981" spans="1:6" x14ac:dyDescent="0.25">
      <c r="A1981" s="84" t="str">
        <f t="shared" si="63"/>
        <v/>
      </c>
      <c r="C1981" s="12"/>
      <c r="D1981" s="13">
        <f ca="1">(TODAY()-PACIENTE[[#This Row],[FECHA. DE NACIMIENTO]])/365</f>
        <v>125.58904109589041</v>
      </c>
      <c r="E1981" s="14" t="str">
        <f t="shared" ca="1" si="62"/>
        <v>TERCERA EDAD</v>
      </c>
      <c r="F1981" s="14"/>
    </row>
    <row r="1982" spans="1:6" x14ac:dyDescent="0.25">
      <c r="A1982" s="84" t="str">
        <f t="shared" si="63"/>
        <v/>
      </c>
      <c r="C1982" s="12"/>
      <c r="D1982" s="13">
        <f ca="1">(TODAY()-PACIENTE[[#This Row],[FECHA. DE NACIMIENTO]])/365</f>
        <v>125.58904109589041</v>
      </c>
      <c r="E1982" s="14" t="str">
        <f t="shared" ca="1" si="62"/>
        <v>TERCERA EDAD</v>
      </c>
      <c r="F1982" s="14"/>
    </row>
    <row r="1983" spans="1:6" x14ac:dyDescent="0.25">
      <c r="A1983" s="84" t="str">
        <f t="shared" si="63"/>
        <v/>
      </c>
      <c r="C1983" s="12"/>
      <c r="D1983" s="13">
        <f ca="1">(TODAY()-PACIENTE[[#This Row],[FECHA. DE NACIMIENTO]])/365</f>
        <v>125.58904109589041</v>
      </c>
      <c r="E1983" s="14" t="str">
        <f t="shared" ca="1" si="62"/>
        <v>TERCERA EDAD</v>
      </c>
      <c r="F1983" s="14"/>
    </row>
    <row r="1984" spans="1:6" x14ac:dyDescent="0.25">
      <c r="A1984" s="84" t="str">
        <f t="shared" si="63"/>
        <v/>
      </c>
      <c r="C1984" s="12"/>
      <c r="D1984" s="13">
        <f ca="1">(TODAY()-PACIENTE[[#This Row],[FECHA. DE NACIMIENTO]])/365</f>
        <v>125.58904109589041</v>
      </c>
      <c r="E1984" s="14" t="str">
        <f t="shared" ca="1" si="62"/>
        <v>TERCERA EDAD</v>
      </c>
      <c r="F1984" s="14"/>
    </row>
    <row r="1985" spans="1:6" x14ac:dyDescent="0.25">
      <c r="A1985" s="84" t="str">
        <f t="shared" si="63"/>
        <v/>
      </c>
      <c r="C1985" s="12"/>
      <c r="D1985" s="13">
        <f ca="1">(TODAY()-PACIENTE[[#This Row],[FECHA. DE NACIMIENTO]])/365</f>
        <v>125.58904109589041</v>
      </c>
      <c r="E1985" s="14" t="str">
        <f t="shared" ca="1" si="62"/>
        <v>TERCERA EDAD</v>
      </c>
      <c r="F1985" s="14"/>
    </row>
    <row r="1986" spans="1:6" x14ac:dyDescent="0.25">
      <c r="A1986" s="84" t="str">
        <f t="shared" si="63"/>
        <v/>
      </c>
      <c r="C1986" s="12"/>
      <c r="D1986" s="13">
        <f ca="1">(TODAY()-PACIENTE[[#This Row],[FECHA. DE NACIMIENTO]])/365</f>
        <v>125.58904109589041</v>
      </c>
      <c r="E1986" s="14" t="str">
        <f t="shared" ca="1" si="62"/>
        <v>TERCERA EDAD</v>
      </c>
      <c r="F1986" s="14"/>
    </row>
    <row r="1987" spans="1:6" x14ac:dyDescent="0.25">
      <c r="A1987" s="84" t="str">
        <f t="shared" si="63"/>
        <v/>
      </c>
      <c r="C1987" s="12"/>
      <c r="D1987" s="13">
        <f ca="1">(TODAY()-PACIENTE[[#This Row],[FECHA. DE NACIMIENTO]])/365</f>
        <v>125.58904109589041</v>
      </c>
      <c r="E1987" s="14" t="str">
        <f t="shared" ca="1" si="62"/>
        <v>TERCERA EDAD</v>
      </c>
      <c r="F1987" s="14"/>
    </row>
    <row r="1988" spans="1:6" x14ac:dyDescent="0.25">
      <c r="A1988" s="84" t="str">
        <f t="shared" si="63"/>
        <v/>
      </c>
      <c r="C1988" s="12"/>
      <c r="D1988" s="13">
        <f ca="1">(TODAY()-PACIENTE[[#This Row],[FECHA. DE NACIMIENTO]])/365</f>
        <v>125.58904109589041</v>
      </c>
      <c r="E1988" s="14" t="str">
        <f t="shared" ca="1" si="62"/>
        <v>TERCERA EDAD</v>
      </c>
      <c r="F1988" s="14"/>
    </row>
    <row r="1989" spans="1:6" x14ac:dyDescent="0.25">
      <c r="A1989" s="84" t="str">
        <f t="shared" si="63"/>
        <v/>
      </c>
      <c r="C1989" s="12"/>
      <c r="D1989" s="13">
        <f ca="1">(TODAY()-PACIENTE[[#This Row],[FECHA. DE NACIMIENTO]])/365</f>
        <v>125.58904109589041</v>
      </c>
      <c r="E1989" s="14" t="str">
        <f t="shared" ca="1" si="62"/>
        <v>TERCERA EDAD</v>
      </c>
      <c r="F1989" s="14"/>
    </row>
    <row r="1990" spans="1:6" x14ac:dyDescent="0.25">
      <c r="A1990" s="84" t="str">
        <f t="shared" si="63"/>
        <v/>
      </c>
      <c r="C1990" s="12"/>
      <c r="D1990" s="13">
        <f ca="1">(TODAY()-PACIENTE[[#This Row],[FECHA. DE NACIMIENTO]])/365</f>
        <v>125.58904109589041</v>
      </c>
      <c r="E1990" s="14" t="str">
        <f t="shared" ca="1" si="62"/>
        <v>TERCERA EDAD</v>
      </c>
      <c r="F1990" s="14"/>
    </row>
    <row r="1991" spans="1:6" x14ac:dyDescent="0.25">
      <c r="A1991" s="84" t="str">
        <f t="shared" si="63"/>
        <v/>
      </c>
      <c r="C1991" s="12"/>
      <c r="D1991" s="13">
        <f ca="1">(TODAY()-PACIENTE[[#This Row],[FECHA. DE NACIMIENTO]])/365</f>
        <v>125.58904109589041</v>
      </c>
      <c r="E1991" s="14" t="str">
        <f t="shared" ca="1" si="62"/>
        <v>TERCERA EDAD</v>
      </c>
      <c r="F1991" s="14"/>
    </row>
    <row r="1992" spans="1:6" x14ac:dyDescent="0.25">
      <c r="A1992" s="84" t="str">
        <f t="shared" si="63"/>
        <v/>
      </c>
      <c r="C1992" s="12"/>
      <c r="D1992" s="13">
        <f ca="1">(TODAY()-PACIENTE[[#This Row],[FECHA. DE NACIMIENTO]])/365</f>
        <v>125.58904109589041</v>
      </c>
      <c r="E1992" s="14" t="str">
        <f t="shared" ca="1" si="62"/>
        <v>TERCERA EDAD</v>
      </c>
      <c r="F1992" s="14"/>
    </row>
    <row r="1993" spans="1:6" x14ac:dyDescent="0.25">
      <c r="A1993" s="84" t="str">
        <f t="shared" si="63"/>
        <v/>
      </c>
      <c r="C1993" s="12"/>
      <c r="D1993" s="13">
        <f ca="1">(TODAY()-PACIENTE[[#This Row],[FECHA. DE NACIMIENTO]])/365</f>
        <v>125.58904109589041</v>
      </c>
      <c r="E1993" s="14" t="str">
        <f t="shared" ca="1" si="62"/>
        <v>TERCERA EDAD</v>
      </c>
      <c r="F1993" s="14"/>
    </row>
    <row r="1994" spans="1:6" x14ac:dyDescent="0.25">
      <c r="A1994" s="84" t="str">
        <f t="shared" si="63"/>
        <v/>
      </c>
      <c r="C1994" s="12"/>
      <c r="D1994" s="13">
        <f ca="1">(TODAY()-PACIENTE[[#This Row],[FECHA. DE NACIMIENTO]])/365</f>
        <v>125.58904109589041</v>
      </c>
      <c r="E1994" s="14" t="str">
        <f t="shared" ca="1" si="62"/>
        <v>TERCERA EDAD</v>
      </c>
      <c r="F1994" s="14"/>
    </row>
    <row r="1995" spans="1:6" x14ac:dyDescent="0.25">
      <c r="A1995" s="84" t="str">
        <f t="shared" si="63"/>
        <v/>
      </c>
      <c r="C1995" s="12"/>
      <c r="D1995" s="13">
        <f ca="1">(TODAY()-PACIENTE[[#This Row],[FECHA. DE NACIMIENTO]])/365</f>
        <v>125.58904109589041</v>
      </c>
      <c r="E1995" s="14" t="str">
        <f t="shared" ca="1" si="62"/>
        <v>TERCERA EDAD</v>
      </c>
      <c r="F1995" s="14"/>
    </row>
    <row r="1996" spans="1:6" x14ac:dyDescent="0.25">
      <c r="A1996" s="84" t="str">
        <f t="shared" si="63"/>
        <v/>
      </c>
      <c r="C1996" s="12"/>
      <c r="D1996" s="13">
        <f ca="1">(TODAY()-PACIENTE[[#This Row],[FECHA. DE NACIMIENTO]])/365</f>
        <v>125.58904109589041</v>
      </c>
      <c r="E1996" s="14" t="str">
        <f t="shared" ca="1" si="62"/>
        <v>TERCERA EDAD</v>
      </c>
      <c r="F1996" s="14"/>
    </row>
    <row r="1997" spans="1:6" x14ac:dyDescent="0.25">
      <c r="A1997" s="84" t="str">
        <f t="shared" si="63"/>
        <v/>
      </c>
      <c r="C1997" s="12"/>
      <c r="D1997" s="13">
        <f ca="1">(TODAY()-PACIENTE[[#This Row],[FECHA. DE NACIMIENTO]])/365</f>
        <v>125.58904109589041</v>
      </c>
      <c r="E1997" s="14" t="str">
        <f t="shared" ca="1" si="62"/>
        <v>TERCERA EDAD</v>
      </c>
      <c r="F1997" s="14"/>
    </row>
    <row r="1998" spans="1:6" x14ac:dyDescent="0.25">
      <c r="A1998" s="84" t="str">
        <f t="shared" si="63"/>
        <v/>
      </c>
      <c r="C1998" s="12"/>
      <c r="D1998" s="13">
        <f ca="1">(TODAY()-PACIENTE[[#This Row],[FECHA. DE NACIMIENTO]])/365</f>
        <v>125.58904109589041</v>
      </c>
      <c r="E1998" s="14" t="str">
        <f t="shared" ca="1" si="62"/>
        <v>TERCERA EDAD</v>
      </c>
      <c r="F1998" s="14"/>
    </row>
    <row r="1999" spans="1:6" x14ac:dyDescent="0.25">
      <c r="A1999" s="84" t="str">
        <f t="shared" si="63"/>
        <v/>
      </c>
      <c r="C1999" s="12"/>
      <c r="D1999" s="13">
        <f ca="1">(TODAY()-PACIENTE[[#This Row],[FECHA. DE NACIMIENTO]])/365</f>
        <v>125.58904109589041</v>
      </c>
      <c r="E1999" s="14" t="str">
        <f t="shared" ca="1" si="62"/>
        <v>TERCERA EDAD</v>
      </c>
      <c r="F1999" s="14"/>
    </row>
    <row r="2000" spans="1:6" x14ac:dyDescent="0.25">
      <c r="A2000" s="84" t="str">
        <f t="shared" si="63"/>
        <v/>
      </c>
      <c r="C2000" s="12"/>
      <c r="D2000" s="13">
        <f ca="1">(TODAY()-PACIENTE[[#This Row],[FECHA. DE NACIMIENTO]])/365</f>
        <v>125.58904109589041</v>
      </c>
      <c r="E2000" s="14" t="str">
        <f t="shared" ca="1" si="62"/>
        <v>TERCERA EDAD</v>
      </c>
      <c r="F2000" s="14"/>
    </row>
    <row r="2001" spans="1:6" x14ac:dyDescent="0.25">
      <c r="A2001" s="84" t="str">
        <f t="shared" si="63"/>
        <v/>
      </c>
      <c r="C2001" s="12"/>
      <c r="D2001" s="13">
        <f ca="1">(TODAY()-PACIENTE[[#This Row],[FECHA. DE NACIMIENTO]])/365</f>
        <v>125.58904109589041</v>
      </c>
      <c r="E2001" s="14" t="str">
        <f t="shared" ca="1" si="62"/>
        <v>TERCERA EDAD</v>
      </c>
      <c r="F2001" s="14"/>
    </row>
    <row r="2002" spans="1:6" x14ac:dyDescent="0.25">
      <c r="A2002" s="84" t="str">
        <f t="shared" si="63"/>
        <v/>
      </c>
      <c r="C2002" s="12"/>
      <c r="D2002" s="13">
        <f ca="1">(TODAY()-PACIENTE[[#This Row],[FECHA. DE NACIMIENTO]])/365</f>
        <v>125.58904109589041</v>
      </c>
      <c r="E2002" s="14" t="str">
        <f t="shared" ca="1" si="62"/>
        <v>TERCERA EDAD</v>
      </c>
      <c r="F2002" s="14"/>
    </row>
    <row r="2003" spans="1:6" x14ac:dyDescent="0.25">
      <c r="A2003" s="84" t="str">
        <f t="shared" si="63"/>
        <v/>
      </c>
      <c r="C2003" s="12"/>
      <c r="D2003" s="13">
        <f ca="1">(TODAY()-PACIENTE[[#This Row],[FECHA. DE NACIMIENTO]])/365</f>
        <v>125.58904109589041</v>
      </c>
      <c r="E2003" s="14" t="str">
        <f t="shared" ca="1" si="62"/>
        <v>TERCERA EDAD</v>
      </c>
      <c r="F2003" s="14"/>
    </row>
    <row r="2004" spans="1:6" x14ac:dyDescent="0.25">
      <c r="A2004" s="84" t="str">
        <f t="shared" si="63"/>
        <v/>
      </c>
      <c r="C2004" s="12"/>
      <c r="D2004" s="13">
        <f ca="1">(TODAY()-PACIENTE[[#This Row],[FECHA. DE NACIMIENTO]])/365</f>
        <v>125.58904109589041</v>
      </c>
      <c r="E2004" s="14" t="str">
        <f t="shared" ca="1" si="62"/>
        <v>TERCERA EDAD</v>
      </c>
      <c r="F2004" s="14"/>
    </row>
    <row r="2005" spans="1:6" x14ac:dyDescent="0.25">
      <c r="A2005" s="84" t="str">
        <f t="shared" si="63"/>
        <v/>
      </c>
      <c r="C2005" s="12"/>
      <c r="D2005" s="13">
        <f ca="1">(TODAY()-PACIENTE[[#This Row],[FECHA. DE NACIMIENTO]])/365</f>
        <v>125.58904109589041</v>
      </c>
      <c r="E2005" s="14" t="str">
        <f t="shared" ca="1" si="62"/>
        <v>TERCERA EDAD</v>
      </c>
      <c r="F2005" s="14"/>
    </row>
    <row r="2006" spans="1:6" x14ac:dyDescent="0.25">
      <c r="A2006" s="84" t="str">
        <f t="shared" si="63"/>
        <v/>
      </c>
      <c r="C2006" s="12"/>
      <c r="D2006" s="13">
        <f ca="1">(TODAY()-PACIENTE[[#This Row],[FECHA. DE NACIMIENTO]])/365</f>
        <v>125.58904109589041</v>
      </c>
      <c r="E2006" s="14" t="str">
        <f t="shared" ca="1" si="62"/>
        <v>TERCERA EDAD</v>
      </c>
      <c r="F2006" s="14"/>
    </row>
    <row r="2007" spans="1:6" x14ac:dyDescent="0.25">
      <c r="A2007" s="84" t="str">
        <f t="shared" si="63"/>
        <v/>
      </c>
      <c r="C2007" s="12"/>
      <c r="D2007" s="13">
        <f ca="1">(TODAY()-PACIENTE[[#This Row],[FECHA. DE NACIMIENTO]])/365</f>
        <v>125.58904109589041</v>
      </c>
      <c r="E2007" s="14" t="str">
        <f t="shared" ca="1" si="62"/>
        <v>TERCERA EDAD</v>
      </c>
      <c r="F2007" s="14"/>
    </row>
    <row r="2008" spans="1:6" x14ac:dyDescent="0.25">
      <c r="A2008" s="84" t="str">
        <f t="shared" si="63"/>
        <v/>
      </c>
      <c r="C2008" s="12"/>
      <c r="D2008" s="13">
        <f ca="1">(TODAY()-PACIENTE[[#This Row],[FECHA. DE NACIMIENTO]])/365</f>
        <v>125.58904109589041</v>
      </c>
      <c r="E2008" s="14" t="str">
        <f t="shared" ca="1" si="62"/>
        <v>TERCERA EDAD</v>
      </c>
      <c r="F2008" s="14"/>
    </row>
    <row r="2009" spans="1:6" x14ac:dyDescent="0.25">
      <c r="A2009" s="84" t="str">
        <f t="shared" si="63"/>
        <v/>
      </c>
      <c r="C2009" s="12"/>
      <c r="D2009" s="13">
        <f ca="1">(TODAY()-PACIENTE[[#This Row],[FECHA. DE NACIMIENTO]])/365</f>
        <v>125.58904109589041</v>
      </c>
      <c r="E2009" s="14" t="str">
        <f t="shared" ca="1" si="62"/>
        <v>TERCERA EDAD</v>
      </c>
      <c r="F2009" s="14"/>
    </row>
    <row r="2010" spans="1:6" x14ac:dyDescent="0.25">
      <c r="A2010" s="84" t="str">
        <f t="shared" si="63"/>
        <v/>
      </c>
      <c r="C2010" s="12"/>
      <c r="D2010" s="13">
        <f ca="1">(TODAY()-PACIENTE[[#This Row],[FECHA. DE NACIMIENTO]])/365</f>
        <v>125.58904109589041</v>
      </c>
      <c r="E2010" s="14" t="str">
        <f t="shared" ca="1" si="62"/>
        <v>TERCERA EDAD</v>
      </c>
      <c r="F2010" s="14"/>
    </row>
    <row r="2011" spans="1:6" x14ac:dyDescent="0.25">
      <c r="A2011" s="84" t="str">
        <f t="shared" si="63"/>
        <v/>
      </c>
      <c r="C2011" s="12"/>
      <c r="D2011" s="13">
        <f ca="1">(TODAY()-PACIENTE[[#This Row],[FECHA. DE NACIMIENTO]])/365</f>
        <v>125.58904109589041</v>
      </c>
      <c r="E2011" s="14" t="str">
        <f t="shared" ca="1" si="62"/>
        <v>TERCERA EDAD</v>
      </c>
      <c r="F2011" s="14"/>
    </row>
    <row r="2012" spans="1:6" x14ac:dyDescent="0.25">
      <c r="A2012" s="84" t="str">
        <f t="shared" si="63"/>
        <v/>
      </c>
      <c r="C2012" s="12"/>
      <c r="D2012" s="13">
        <f ca="1">(TODAY()-PACIENTE[[#This Row],[FECHA. DE NACIMIENTO]])/365</f>
        <v>125.58904109589041</v>
      </c>
      <c r="E2012" s="14" t="str">
        <f t="shared" ca="1" si="62"/>
        <v>TERCERA EDAD</v>
      </c>
      <c r="F2012" s="14"/>
    </row>
    <row r="2013" spans="1:6" x14ac:dyDescent="0.25">
      <c r="A2013" s="84" t="str">
        <f t="shared" si="63"/>
        <v/>
      </c>
      <c r="C2013" s="12"/>
      <c r="D2013" s="13">
        <f ca="1">(TODAY()-PACIENTE[[#This Row],[FECHA. DE NACIMIENTO]])/365</f>
        <v>125.58904109589041</v>
      </c>
      <c r="E2013" s="14" t="str">
        <f t="shared" ca="1" si="62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125.58904109589041</v>
      </c>
      <c r="E2014" s="14" t="str">
        <f t="shared" ca="1" si="62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125.58904109589041</v>
      </c>
      <c r="E2015" s="14" t="str">
        <f t="shared" ca="1" si="62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125.58904109589041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125.58904109589041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125.58904109589041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125.58904109589041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125.58904109589041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125.58904109589041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125.58904109589041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125.58904109589041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125.58904109589041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125.58904109589041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125.58904109589041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125.58904109589041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125.58904109589041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125.58904109589041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125.58904109589041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125.58904109589041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125.58904109589041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125.58904109589041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125.58904109589041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125.58904109589041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125.58904109589041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125.58904109589041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125.58904109589041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125.58904109589041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125.58904109589041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125.58904109589041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125.58904109589041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125.58904109589041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125.58904109589041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125.58904109589041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125.58904109589041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125.58904109589041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125.58904109589041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125.58904109589041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125.58904109589041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125.58904109589041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125.58904109589041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125.58904109589041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125.58904109589041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125.58904109589041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125.58904109589041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125.58904109589041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125.58904109589041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125.58904109589041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125.58904109589041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125.58904109589041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125.58904109589041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125.58904109589041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125.58904109589041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125.58904109589041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125.58904109589041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125.58904109589041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125.58904109589041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125.58904109589041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125.58904109589041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125.58904109589041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125.58904109589041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125.58904109589041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125.58904109589041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125.58904109589041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125.58904109589041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125.58904109589041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125.58904109589041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125.58904109589041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125.58904109589041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125.58904109589041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125.58904109589041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125.58904109589041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125.58904109589041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125.58904109589041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125.58904109589041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125.58904109589041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125.58904109589041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125.58904109589041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125.58904109589041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125.58904109589041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125.58904109589041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125.58904109589041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125.58904109589041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125.58904109589041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125.58904109589041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125.58904109589041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125.58904109589041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125.58904109589041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125.58904109589041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125.58904109589041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125.58904109589041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125.58904109589041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125.58904109589041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125.58904109589041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125.58904109589041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125.58904109589041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125.58904109589041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125.58904109589041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125.58904109589041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125.58904109589041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125.58904109589041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125.58904109589041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125.58904109589041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125.58904109589041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125.58904109589041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125.58904109589041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125.58904109589041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125.58904109589041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125.58904109589041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125.58904109589041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125.58904109589041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125.58904109589041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125.58904109589041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125.58904109589041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125.58904109589041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125.58904109589041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125.58904109589041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125.58904109589041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125.58904109589041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125.58904109589041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125.58904109589041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125.58904109589041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125.58904109589041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125.58904109589041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125.58904109589041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125.58904109589041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125.58904109589041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125.58904109589041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125.58904109589041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125.58904109589041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125.58904109589041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125.58904109589041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125.58904109589041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125.58904109589041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125.58904109589041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125.58904109589041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125.58904109589041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125.58904109589041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125.58904109589041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125.58904109589041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125.58904109589041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125.58904109589041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125.58904109589041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125.58904109589041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125.58904109589041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125.58904109589041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125.58904109589041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125.58904109589041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125.58904109589041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125.58904109589041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125.58904109589041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125.58904109589041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125.58904109589041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125.58904109589041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125.58904109589041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125.58904109589041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125.58904109589041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125.58904109589041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125.58904109589041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125.58904109589041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125.58904109589041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125.58904109589041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125.58904109589041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125.58904109589041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125.58904109589041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125.58904109589041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125.58904109589041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125.58904109589041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125.58904109589041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125.58904109589041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125.58904109589041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125.58904109589041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125.58904109589041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125.58904109589041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125.58904109589041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125.58904109589041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125.58904109589041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125.58904109589041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125.58904109589041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125.58904109589041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125.58904109589041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125.58904109589041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125.58904109589041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125.58904109589041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125.58904109589041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125.58904109589041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125.58904109589041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125.58904109589041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125.58904109589041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125.58904109589041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125.58904109589041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125.58904109589041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125.58904109589041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125.58904109589041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125.58904109589041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125.58904109589041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125.58904109589041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125.58904109589041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125.58904109589041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125.58904109589041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125.58904109589041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125.58904109589041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125.58904109589041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125.58904109589041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125.58904109589041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125.58904109589041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125.58904109589041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125.58904109589041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125.58904109589041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125.58904109589041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125.58904109589041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125.58904109589041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125.58904109589041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125.58904109589041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125.58904109589041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125.58904109589041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125.58904109589041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125.58904109589041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125.58904109589041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125.58904109589041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125.58904109589041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125.58904109589041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125.58904109589041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125.58904109589041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125.58904109589041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125.58904109589041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125.58904109589041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125.58904109589041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125.58904109589041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125.58904109589041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125.58904109589041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125.58904109589041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125.58904109589041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125.58904109589041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125.58904109589041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125.58904109589041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125.58904109589041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125.58904109589041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125.58904109589041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125.58904109589041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125.58904109589041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125.58904109589041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125.58904109589041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125.58904109589041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125.58904109589041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125.58904109589041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125.58904109589041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125.58904109589041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125.58904109589041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125.58904109589041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125.58904109589041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125.58904109589041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125.58904109589041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125.58904109589041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125.58904109589041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125.58904109589041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125.58904109589041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125.58904109589041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125.58904109589041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125.58904109589041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125.58904109589041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125.58904109589041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125.58904109589041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125.58904109589041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125.58904109589041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125.58904109589041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125.58904109589041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125.58904109589041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125.58904109589041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125.58904109589041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125.58904109589041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125.58904109589041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125.58904109589041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125.58904109589041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125.58904109589041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125.58904109589041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125.58904109589041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125.58904109589041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125.58904109589041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125.58904109589041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125.58904109589041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125.58904109589041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125.58904109589041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125.58904109589041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125.58904109589041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125.58904109589041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125.58904109589041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125.58904109589041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125.58904109589041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125.58904109589041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125.58904109589041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125.58904109589041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125.58904109589041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125.58904109589041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125.58904109589041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125.58904109589041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125.58904109589041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125.58904109589041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125.58904109589041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125.58904109589041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125.58904109589041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125.58904109589041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125.58904109589041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125.58904109589041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125.58904109589041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125.58904109589041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125.58904109589041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125.58904109589041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125.58904109589041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125.58904109589041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125.58904109589041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125.58904109589041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125.58904109589041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125.58904109589041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125.58904109589041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125.58904109589041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125.58904109589041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125.58904109589041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125.58904109589041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125.58904109589041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125.58904109589041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125.58904109589041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125.58904109589041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125.58904109589041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125.58904109589041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125.58904109589041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125.58904109589041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125.58904109589041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125.58904109589041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125.58904109589041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125.58904109589041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125.58904109589041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125.58904109589041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125.58904109589041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125.58904109589041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125.58904109589041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125.58904109589041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125.58904109589041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125.58904109589041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125.58904109589041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125.58904109589041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125.58904109589041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125.58904109589041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125.58904109589041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125.58904109589041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125.58904109589041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125.58904109589041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125.58904109589041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125.58904109589041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125.58904109589041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125.58904109589041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125.58904109589041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125.58904109589041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125.58904109589041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125.58904109589041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125.58904109589041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125.58904109589041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125.58904109589041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125.58904109589041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125.58904109589041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125.58904109589041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125.58904109589041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125.58904109589041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125.58904109589041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125.58904109589041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125.58904109589041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125.58904109589041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125.58904109589041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125.58904109589041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125.58904109589041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125.58904109589041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125.58904109589041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125.58904109589041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125.58904109589041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125.58904109589041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125.58904109589041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125.58904109589041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125.58904109589041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125.58904109589041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125.58904109589041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125.58904109589041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125.58904109589041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125.58904109589041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125.58904109589041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125.58904109589041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125.58904109589041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125.58904109589041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125.58904109589041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125.58904109589041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125.58904109589041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125.58904109589041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125.58904109589041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125.58904109589041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125.58904109589041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125.58904109589041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125.58904109589041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125.58904109589041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125.58904109589041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125.58904109589041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125.58904109589041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125.58904109589041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125.58904109589041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125.58904109589041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125.58904109589041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125.58904109589041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125.58904109589041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125.58904109589041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125.58904109589041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125.58904109589041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125.58904109589041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125.58904109589041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125.58904109589041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125.58904109589041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125.58904109589041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125.58904109589041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125.58904109589041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125.58904109589041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125.58904109589041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125.58904109589041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125.58904109589041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125.58904109589041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125.58904109589041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125.58904109589041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125.58904109589041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125.58904109589041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125.58904109589041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125.58904109589041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125.58904109589041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125.58904109589041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125.58904109589041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125.58904109589041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125.58904109589041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125.58904109589041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125.58904109589041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125.58904109589041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125.58904109589041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125.58904109589041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125.58904109589041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125.58904109589041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125.58904109589041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125.58904109589041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125.58904109589041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125.58904109589041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125.58904109589041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125.58904109589041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125.58904109589041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125.58904109589041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125.58904109589041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125.58904109589041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125.58904109589041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125.58904109589041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125.58904109589041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125.58904109589041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125.58904109589041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125.58904109589041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125.58904109589041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125.58904109589041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125.58904109589041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125.58904109589041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125.58904109589041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125.58904109589041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125.58904109589041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125.58904109589041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125.58904109589041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125.58904109589041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125.58904109589041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125.58904109589041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125.58904109589041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125.58904109589041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125.58904109589041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125.58904109589041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125.58904109589041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125.58904109589041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125.58904109589041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125.58904109589041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125.58904109589041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125.58904109589041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125.58904109589041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125.58904109589041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125.58904109589041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125.58904109589041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125.58904109589041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125.58904109589041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125.58904109589041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125.58904109589041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125.58904109589041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125.58904109589041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125.58904109589041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125.58904109589041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125.58904109589041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125.58904109589041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125.58904109589041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125.58904109589041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125.58904109589041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125.58904109589041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125.58904109589041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125.58904109589041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125.58904109589041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125.58904109589041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125.58904109589041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125.58904109589041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125.58904109589041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125.58904109589041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125.58904109589041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125.58904109589041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125.58904109589041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125.58904109589041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125.58904109589041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125.58904109589041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125.58904109589041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125.58904109589041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125.58904109589041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125.58904109589041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125.58904109589041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125.58904109589041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125.58904109589041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125.58904109589041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125.58904109589041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125.58904109589041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125.58904109589041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125.58904109589041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125.58904109589041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125.58904109589041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125.58904109589041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125.58904109589041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125.58904109589041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125.58904109589041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125.58904109589041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125.58904109589041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125.58904109589041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125.58904109589041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125.58904109589041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125.58904109589041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125.58904109589041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125.58904109589041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125.58904109589041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125.58904109589041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125.58904109589041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125.58904109589041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125.58904109589041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125.58904109589041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125.58904109589041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125.58904109589041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125.58904109589041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125.58904109589041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125.58904109589041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125.58904109589041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125.58904109589041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125.58904109589041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125.58904109589041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125.58904109589041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125.58904109589041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125.58904109589041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125.58904109589041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125.58904109589041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125.58904109589041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125.58904109589041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125.58904109589041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125.58904109589041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125.58904109589041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125.58904109589041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125.58904109589041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125.58904109589041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125.58904109589041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125.58904109589041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125.58904109589041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125.58904109589041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125.58904109589041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125.58904109589041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125.58904109589041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125.58904109589041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125.58904109589041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125.58904109589041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125.58904109589041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125.58904109589041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125.58904109589041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125.58904109589041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125.58904109589041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125.58904109589041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125.58904109589041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125.58904109589041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125.58904109589041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125.58904109589041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125.58904109589041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125.58904109589041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125.58904109589041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125.58904109589041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125.58904109589041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125.58904109589041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125.58904109589041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125.58904109589041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125.58904109589041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125.58904109589041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125.58904109589041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125.58904109589041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125.58904109589041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125.58904109589041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125.58904109589041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125.58904109589041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125.58904109589041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125.58904109589041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125.58904109589041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125.58904109589041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125.58904109589041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125.58904109589041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125.58904109589041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125.58904109589041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125.58904109589041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125.58904109589041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125.58904109589041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125.58904109589041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125.58904109589041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125.58904109589041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125.58904109589041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125.58904109589041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125.58904109589041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125.58904109589041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125.58904109589041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125.58904109589041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125.58904109589041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125.58904109589041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125.58904109589041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125.58904109589041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125.58904109589041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125.58904109589041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125.58904109589041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125.58904109589041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125.58904109589041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125.58904109589041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125.58904109589041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125.58904109589041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125.58904109589041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125.58904109589041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125.58904109589041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125.58904109589041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125.58904109589041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125.58904109589041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125.58904109589041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125.58904109589041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125.58904109589041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125.58904109589041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125.58904109589041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125.58904109589041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125.58904109589041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125.58904109589041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125.58904109589041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125.58904109589041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125.58904109589041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125.58904109589041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125.58904109589041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125.58904109589041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125.58904109589041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125.58904109589041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125.58904109589041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125.58904109589041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125.58904109589041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125.58904109589041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125.58904109589041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125.58904109589041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125.58904109589041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125.58904109589041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125.58904109589041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125.58904109589041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125.58904109589041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125.58904109589041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125.58904109589041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125.58904109589041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125.58904109589041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125.58904109589041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125.58904109589041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125.58904109589041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125.58904109589041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125.58904109589041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125.58904109589041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125.58904109589041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125.58904109589041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125.58904109589041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125.58904109589041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125.58904109589041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125.58904109589041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125.58904109589041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125.58904109589041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125.58904109589041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125.58904109589041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125.58904109589041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125.58904109589041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125.58904109589041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125.58904109589041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125.58904109589041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125.58904109589041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125.58904109589041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125.58904109589041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125.58904109589041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125.58904109589041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125.58904109589041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125.58904109589041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125.58904109589041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125.58904109589041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125.58904109589041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125.58904109589041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125.58904109589041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125.58904109589041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125.58904109589041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125.58904109589041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125.58904109589041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125.58904109589041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125.58904109589041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125.58904109589041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125.58904109589041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125.58904109589041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125.58904109589041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125.58904109589041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125.58904109589041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125.58904109589041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125.58904109589041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125.58904109589041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125.58904109589041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125.58904109589041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125.58904109589041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125.58904109589041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125.58904109589041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125.58904109589041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125.58904109589041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125.58904109589041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125.58904109589041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125.58904109589041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125.58904109589041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125.58904109589041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125.58904109589041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125.58904109589041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125.58904109589041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125.58904109589041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125.58904109589041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125.58904109589041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125.58904109589041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125.58904109589041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125.58904109589041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125.58904109589041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125.58904109589041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125.58904109589041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125.58904109589041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125.58904109589041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125.58904109589041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125.58904109589041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125.58904109589041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125.58904109589041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125.58904109589041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125.58904109589041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125.58904109589041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125.58904109589041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125.58904109589041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125.58904109589041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125.58904109589041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125.58904109589041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125.58904109589041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125.58904109589041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125.58904109589041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125.58904109589041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125.58904109589041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125.58904109589041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125.58904109589041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125.58904109589041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125.58904109589041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125.58904109589041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125.58904109589041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125.58904109589041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125.58904109589041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125.58904109589041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125.58904109589041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125.58904109589041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125.58904109589041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125.58904109589041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125.58904109589041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125.58904109589041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125.58904109589041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125.58904109589041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125.58904109589041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125.58904109589041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125.58904109589041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125.58904109589041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125.58904109589041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125.58904109589041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125.58904109589041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125.58904109589041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125.58904109589041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125.58904109589041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125.58904109589041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125.58904109589041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125.58904109589041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125.58904109589041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125.58904109589041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125.58904109589041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125.58904109589041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125.58904109589041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125.58904109589041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125.58904109589041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125.58904109589041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125.58904109589041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125.58904109589041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125.58904109589041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125.58904109589041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125.58904109589041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125.58904109589041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125.58904109589041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125.58904109589041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125.58904109589041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125.58904109589041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125.58904109589041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125.58904109589041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125.58904109589041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125.58904109589041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125.58904109589041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125.58904109589041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125.58904109589041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125.58904109589041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125.58904109589041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125.58904109589041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125.58904109589041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125.58904109589041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125.58904109589041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125.58904109589041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125.58904109589041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125.58904109589041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125.58904109589041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125.58904109589041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125.58904109589041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125.58904109589041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125.58904109589041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125.58904109589041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125.58904109589041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125.58904109589041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125.58904109589041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125.58904109589041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125.58904109589041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125.58904109589041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125.58904109589041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125.58904109589041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125.58904109589041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125.58904109589041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125.58904109589041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125.58904109589041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125.58904109589041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125.58904109589041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125.58904109589041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125.58904109589041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125.58904109589041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125.58904109589041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125.58904109589041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125.58904109589041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125.58904109589041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125.58904109589041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125.58904109589041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125.58904109589041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125.58904109589041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125.58904109589041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125.58904109589041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125.58904109589041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125.58904109589041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125.58904109589041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125.58904109589041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125.58904109589041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125.58904109589041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125.58904109589041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125.58904109589041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125.58904109589041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125.58904109589041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125.58904109589041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125.58904109589041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125.58904109589041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125.58904109589041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125.58904109589041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125.58904109589041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125.58904109589041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125.58904109589041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125.58904109589041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125.58904109589041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125.58904109589041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125.58904109589041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125.58904109589041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125.58904109589041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125.58904109589041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125.58904109589041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125.58904109589041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125.58904109589041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125.58904109589041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125.58904109589041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125.58904109589041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125.58904109589041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125.58904109589041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125.58904109589041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125.58904109589041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125.58904109589041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125.58904109589041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125.58904109589041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125.58904109589041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125.58904109589041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125.58904109589041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125.58904109589041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125.58904109589041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125.58904109589041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125.58904109589041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125.58904109589041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125.58904109589041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125.58904109589041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125.58904109589041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125.58904109589041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125.58904109589041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125.58904109589041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125.58904109589041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125.58904109589041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125.58904109589041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125.58904109589041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125.58904109589041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125.58904109589041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125.58904109589041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125.58904109589041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125.58904109589041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125.58904109589041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125.58904109589041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125.58904109589041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125.58904109589041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125.58904109589041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125.58904109589041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125.58904109589041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125.58904109589041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125.58904109589041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125.58904109589041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125.58904109589041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125.58904109589041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125.58904109589041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125.58904109589041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125.58904109589041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125.58904109589041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125.58904109589041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125.58904109589041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125.58904109589041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125.58904109589041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125.58904109589041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125.58904109589041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125.58904109589041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125.58904109589041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125.58904109589041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125.58904109589041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125.58904109589041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125.58904109589041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125.58904109589041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125.58904109589041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125.58904109589041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125.58904109589041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125.58904109589041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125.58904109589041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125.58904109589041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125.58904109589041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125.58904109589041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125.58904109589041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125.58904109589041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125.58904109589041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125.58904109589041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125.58904109589041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125.58904109589041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125.58904109589041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125.58904109589041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125.58904109589041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125.58904109589041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125.58904109589041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125.58904109589041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125.58904109589041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125.58904109589041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125.58904109589041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125.58904109589041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125.58904109589041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125.58904109589041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125.58904109589041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125.58904109589041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125.58904109589041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125.58904109589041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125.58904109589041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125.58904109589041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125.58904109589041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125.58904109589041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125.58904109589041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125.58904109589041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125.58904109589041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125.58904109589041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125.58904109589041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125.58904109589041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125.58904109589041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125.58904109589041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125.58904109589041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125.58904109589041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125.58904109589041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125.58904109589041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125.58904109589041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125.58904109589041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125.58904109589041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125.58904109589041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125.58904109589041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125.58904109589041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125.58904109589041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125.58904109589041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125.58904109589041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125.58904109589041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125.58904109589041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125.58904109589041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125.58904109589041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125.58904109589041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125.58904109589041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125.58904109589041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125.58904109589041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125.58904109589041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125.58904109589041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125.58904109589041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125.58904109589041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125.58904109589041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125.58904109589041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125.58904109589041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125.58904109589041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125.58904109589041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125.58904109589041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125.58904109589041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125.58904109589041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125.58904109589041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125.58904109589041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125.58904109589041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125.58904109589041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125.58904109589041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125.58904109589041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125.58904109589041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125.58904109589041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125.58904109589041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125.58904109589041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125.58904109589041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125.58904109589041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125.58904109589041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125.58904109589041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125.58904109589041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125.58904109589041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125.58904109589041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125.58904109589041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125.58904109589041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125.58904109589041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125.58904109589041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125.58904109589041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125.58904109589041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125.58904109589041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125.58904109589041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125.58904109589041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125.58904109589041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125.58904109589041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125.58904109589041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125.58904109589041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125.58904109589041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125.58904109589041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125.58904109589041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125.58904109589041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125.58904109589041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125.58904109589041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125.58904109589041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125.58904109589041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125.58904109589041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125.58904109589041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125.58904109589041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125.58904109589041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125.58904109589041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125.58904109589041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125.58904109589041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125.58904109589041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125.58904109589041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125.58904109589041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125.58904109589041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125.58904109589041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125.58904109589041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125.58904109589041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125.58904109589041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125.58904109589041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125.58904109589041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125.58904109589041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125.58904109589041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125.58904109589041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125.58904109589041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125.58904109589041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125.58904109589041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125.58904109589041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125.58904109589041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125.58904109589041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125.58904109589041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125.58904109589041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125.58904109589041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125.58904109589041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125.58904109589041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125.58904109589041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125.58904109589041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125.58904109589041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125.58904109589041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125.58904109589041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125.58904109589041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125.58904109589041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125.58904109589041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125.58904109589041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125.58904109589041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125.58904109589041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125.58904109589041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125.58904109589041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125.58904109589041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125.58904109589041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125.58904109589041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125.58904109589041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125.58904109589041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125.58904109589041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125.58904109589041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125.58904109589041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125.58904109589041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125.58904109589041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125.58904109589041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125.58904109589041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125.58904109589041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125.58904109589041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125.58904109589041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125.58904109589041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125.58904109589041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125.58904109589041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125.58904109589041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125.58904109589041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125.58904109589041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125.58904109589041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125.58904109589041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125.58904109589041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125.58904109589041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125.58904109589041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125.58904109589041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125.58904109589041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125.58904109589041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125.58904109589041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125.58904109589041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125.58904109589041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125.58904109589041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125.58904109589041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125.58904109589041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125.58904109589041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125.58904109589041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125.58904109589041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125.58904109589041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125.58904109589041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125.58904109589041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125.58904109589041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125.58904109589041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125.58904109589041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125.58904109589041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125.58904109589041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125.58904109589041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125.58904109589041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125.58904109589041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125.58904109589041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125.58904109589041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125.58904109589041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125.58904109589041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125.58904109589041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125.58904109589041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125.58904109589041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125.58904109589041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125.58904109589041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125.58904109589041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125.58904109589041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125.58904109589041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125.58904109589041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125.58904109589041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125.58904109589041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125.58904109589041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125.58904109589041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125.58904109589041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125.58904109589041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125.58904109589041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125.58904109589041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125.58904109589041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125.58904109589041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125.58904109589041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125.58904109589041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125.58904109589041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125.58904109589041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125.58904109589041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125.58904109589041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125.58904109589041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125.58904109589041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125.58904109589041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125.58904109589041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125.58904109589041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125.58904109589041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125.58904109589041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125.58904109589041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125.58904109589041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125.58904109589041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125.58904109589041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125.58904109589041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125.58904109589041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125.58904109589041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125.58904109589041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125.58904109589041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125.58904109589041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125.58904109589041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125.58904109589041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125.58904109589041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125.58904109589041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125.58904109589041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125.58904109589041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125.58904109589041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125.58904109589041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125.58904109589041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125.58904109589041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125.58904109589041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125.58904109589041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125.58904109589041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125.58904109589041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125.58904109589041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125.58904109589041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125.58904109589041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125.58904109589041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125.58904109589041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125.58904109589041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125.58904109589041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125.58904109589041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125.58904109589041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125.58904109589041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125.58904109589041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125.58904109589041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125.58904109589041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125.58904109589041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125.58904109589041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125.58904109589041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125.58904109589041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125.58904109589041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125.58904109589041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125.58904109589041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125.58904109589041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125.58904109589041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125.58904109589041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125.58904109589041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125.58904109589041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125.58904109589041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125.58904109589041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125.58904109589041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125.58904109589041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125.58904109589041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125.58904109589041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125.58904109589041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125.58904109589041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125.58904109589041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125.58904109589041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125.58904109589041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125.58904109589041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125.58904109589041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125.58904109589041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125.58904109589041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125.58904109589041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125.58904109589041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125.58904109589041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125.58904109589041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125.58904109589041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125.58904109589041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125.58904109589041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125.58904109589041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125.58904109589041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125.58904109589041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125.58904109589041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125.58904109589041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125.58904109589041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125.58904109589041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125.58904109589041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125.58904109589041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125.58904109589041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125.58904109589041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125.58904109589041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125.58904109589041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125.58904109589041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125.58904109589041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125.58904109589041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125.58904109589041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125.58904109589041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125.58904109589041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125.58904109589041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125.58904109589041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125.58904109589041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125.58904109589041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125.58904109589041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125.58904109589041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125.58904109589041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125.58904109589041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125.58904109589041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125.58904109589041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125.58904109589041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125.58904109589041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125.58904109589041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125.58904109589041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125.58904109589041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125.58904109589041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125.58904109589041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125.58904109589041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125.58904109589041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125.58904109589041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125.58904109589041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125.58904109589041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125.58904109589041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125.58904109589041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125.58904109589041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125.58904109589041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125.58904109589041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125.58904109589041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125.58904109589041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125.58904109589041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125.58904109589041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125.58904109589041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125.58904109589041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125.58904109589041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125.58904109589041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125.58904109589041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125.58904109589041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125.58904109589041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125.58904109589041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125.58904109589041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125.58904109589041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125.58904109589041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125.58904109589041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125.58904109589041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125.58904109589041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125.58904109589041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125.58904109589041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125.58904109589041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125.58904109589041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125.58904109589041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125.58904109589041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125.58904109589041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125.58904109589041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125.58904109589041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125.58904109589041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125.58904109589041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125.58904109589041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125.58904109589041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125.58904109589041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125.58904109589041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125.58904109589041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125.58904109589041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125.58904109589041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125.58904109589041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125.58904109589041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125.58904109589041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125.58904109589041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125.58904109589041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125.58904109589041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125.58904109589041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125.58904109589041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125.58904109589041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125.58904109589041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125.58904109589041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125.58904109589041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125.58904109589041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125.58904109589041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125.58904109589041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125.58904109589041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125.58904109589041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125.58904109589041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125.58904109589041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125.58904109589041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125.58904109589041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125.58904109589041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125.58904109589041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125.58904109589041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125.58904109589041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125.58904109589041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125.58904109589041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125.58904109589041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125.58904109589041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125.58904109589041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125.58904109589041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125.58904109589041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125.58904109589041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125.58904109589041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125.58904109589041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125.58904109589041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125.58904109589041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125.58904109589041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125.58904109589041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125.58904109589041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125.58904109589041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125.58904109589041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125.58904109589041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125.58904109589041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125.58904109589041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125.58904109589041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125.58904109589041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125.58904109589041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125.58904109589041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125.58904109589041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125.58904109589041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125.58904109589041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125.58904109589041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125.58904109589041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125.58904109589041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125.58904109589041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125.58904109589041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125.58904109589041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125.58904109589041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125.58904109589041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125.58904109589041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125.58904109589041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125.58904109589041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125.58904109589041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125.58904109589041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125.58904109589041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125.58904109589041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125.58904109589041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125.58904109589041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125.58904109589041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125.58904109589041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125.58904109589041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125.58904109589041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125.58904109589041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125.58904109589041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125.58904109589041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125.58904109589041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125.58904109589041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125.58904109589041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125.58904109589041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125.58904109589041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125.58904109589041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125.58904109589041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125.58904109589041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125.58904109589041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125.58904109589041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125.58904109589041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125.58904109589041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125.58904109589041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125.58904109589041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125.58904109589041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125.58904109589041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125.58904109589041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125.58904109589041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125.58904109589041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125.58904109589041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125.58904109589041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125.58904109589041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125.58904109589041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125.58904109589041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125.58904109589041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125.58904109589041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125.58904109589041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125.58904109589041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125.58904109589041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125.58904109589041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125.58904109589041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125.58904109589041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125.58904109589041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125.58904109589041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125.58904109589041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125.58904109589041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125.58904109589041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125.58904109589041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125.58904109589041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125.58904109589041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125.58904109589041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125.58904109589041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125.58904109589041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125.58904109589041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125.58904109589041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125.58904109589041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125.58904109589041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125.58904109589041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125.58904109589041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125.58904109589041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125.58904109589041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125.58904109589041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125.58904109589041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125.58904109589041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125.58904109589041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125.58904109589041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125.58904109589041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125.58904109589041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125.58904109589041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125.58904109589041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125.58904109589041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125.58904109589041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125.58904109589041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125.58904109589041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125.58904109589041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125.58904109589041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125.58904109589041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125.58904109589041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125.58904109589041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125.58904109589041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125.58904109589041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125.58904109589041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125.58904109589041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125.58904109589041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125.58904109589041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125.58904109589041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125.58904109589041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125.58904109589041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125.58904109589041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125.58904109589041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125.58904109589041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125.58904109589041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125.58904109589041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125.58904109589041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125.58904109589041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125.58904109589041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125.58904109589041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125.58904109589041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125.58904109589041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125.58904109589041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125.58904109589041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125.58904109589041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125.58904109589041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125.58904109589041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125.58904109589041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125.58904109589041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125.58904109589041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125.58904109589041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125.58904109589041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125.58904109589041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125.58904109589041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125.58904109589041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125.58904109589041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125.58904109589041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125.58904109589041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125.58904109589041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125.58904109589041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125.58904109589041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125.58904109589041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125.58904109589041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125.58904109589041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125.58904109589041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125.58904109589041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125.58904109589041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125.58904109589041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125.58904109589041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125.58904109589041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125.58904109589041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125.58904109589041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125.58904109589041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125.58904109589041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125.58904109589041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125.58904109589041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125.58904109589041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125.58904109589041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125.58904109589041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125.58904109589041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125.58904109589041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125.58904109589041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125.58904109589041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125.58904109589041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125.58904109589041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125.58904109589041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125.58904109589041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125.58904109589041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125.58904109589041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125.58904109589041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125.58904109589041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125.58904109589041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125.58904109589041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125.58904109589041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125.58904109589041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125.58904109589041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125.58904109589041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125.58904109589041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125.58904109589041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125.58904109589041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125.58904109589041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125.58904109589041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125.58904109589041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125.58904109589041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125.58904109589041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125.58904109589041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125.58904109589041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125.58904109589041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125.58904109589041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125.58904109589041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125.58904109589041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125.58904109589041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125.58904109589041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125.58904109589041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125.58904109589041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125.58904109589041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125.58904109589041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125.58904109589041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125.58904109589041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125.58904109589041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125.58904109589041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125.58904109589041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125.58904109589041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125.58904109589041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125.58904109589041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125.58904109589041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125.58904109589041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125.58904109589041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125.58904109589041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125.58904109589041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125.58904109589041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125.58904109589041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125.58904109589041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125.58904109589041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125.58904109589041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125.58904109589041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125.58904109589041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125.58904109589041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125.58904109589041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125.58904109589041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125.58904109589041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125.58904109589041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125.58904109589041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125.58904109589041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125.58904109589041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125.58904109589041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125.58904109589041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125.58904109589041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125.58904109589041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125.58904109589041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125.58904109589041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125.58904109589041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125.58904109589041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125.58904109589041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125.58904109589041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125.58904109589041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125.58904109589041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125.58904109589041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125.58904109589041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125.58904109589041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125.58904109589041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125.58904109589041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125.58904109589041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125.58904109589041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125.58904109589041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125.58904109589041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125.58904109589041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125.58904109589041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125.58904109589041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125.58904109589041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125.58904109589041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125.58904109589041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125.58904109589041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125.58904109589041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125.58904109589041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125.58904109589041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125.58904109589041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125.58904109589041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125.58904109589041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125.58904109589041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125.58904109589041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125.58904109589041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125.58904109589041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125.58904109589041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125.58904109589041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125.58904109589041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125.58904109589041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125.58904109589041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125.58904109589041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125.58904109589041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125.58904109589041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125.58904109589041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125.58904109589041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125.58904109589041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125.58904109589041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125.58904109589041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125.58904109589041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125.58904109589041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125.58904109589041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125.58904109589041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125.58904109589041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125.58904109589041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125.58904109589041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125.58904109589041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125.58904109589041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125.58904109589041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125.58904109589041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125.58904109589041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125.58904109589041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125.58904109589041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125.58904109589041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125.58904109589041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125.58904109589041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125.58904109589041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125.58904109589041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125.58904109589041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125.58904109589041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125.58904109589041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125.58904109589041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125.58904109589041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125.58904109589041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125.58904109589041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125.58904109589041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125.58904109589041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125.58904109589041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125.58904109589041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125.58904109589041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125.58904109589041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125.58904109589041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125.58904109589041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125.58904109589041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125.58904109589041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125.58904109589041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125.58904109589041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125.58904109589041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125.58904109589041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125.58904109589041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125.58904109589041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125.58904109589041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125.58904109589041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125.58904109589041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125.58904109589041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125.58904109589041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125.58904109589041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125.58904109589041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125.58904109589041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125.58904109589041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125.58904109589041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125.58904109589041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125.58904109589041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125.58904109589041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125.58904109589041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125.58904109589041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125.58904109589041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125.58904109589041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125.58904109589041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125.58904109589041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125.58904109589041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125.58904109589041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125.58904109589041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125.58904109589041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125.58904109589041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125.58904109589041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125.58904109589041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125.58904109589041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125.58904109589041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125.58904109589041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125.58904109589041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125.58904109589041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125.58904109589041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125.58904109589041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125.58904109589041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125.58904109589041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125.58904109589041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125.58904109589041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125.58904109589041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125.58904109589041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125.58904109589041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125.58904109589041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125.58904109589041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125.58904109589041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125.58904109589041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125.58904109589041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125.58904109589041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125.58904109589041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125.58904109589041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125.58904109589041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125.58904109589041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125.58904109589041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125.58904109589041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125.58904109589041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125.58904109589041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125.58904109589041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125.58904109589041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125.58904109589041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125.58904109589041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125.58904109589041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125.58904109589041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125.58904109589041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125.58904109589041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125.58904109589041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125.58904109589041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125.58904109589041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125.58904109589041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125.58904109589041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125.58904109589041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125.58904109589041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125.58904109589041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125.58904109589041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125.58904109589041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125.58904109589041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125.58904109589041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125.58904109589041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125.58904109589041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125.58904109589041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125.58904109589041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125.58904109589041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125.58904109589041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125.58904109589041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125.58904109589041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125.58904109589041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125.58904109589041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125.58904109589041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125.58904109589041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125.58904109589041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125.58904109589041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125.58904109589041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125.58904109589041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125.58904109589041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125.58904109589041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125.58904109589041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125.58904109589041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125.58904109589041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125.58904109589041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125.58904109589041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125.58904109589041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125.58904109589041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125.58904109589041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125.58904109589041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125.58904109589041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125.58904109589041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125.58904109589041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125.58904109589041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125.58904109589041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125.58904109589041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125.58904109589041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125.58904109589041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125.58904109589041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125.58904109589041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125.58904109589041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125.58904109589041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125.58904109589041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125.58904109589041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125.58904109589041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125.58904109589041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125.58904109589041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125.58904109589041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125.58904109589041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125.58904109589041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125.58904109589041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125.58904109589041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125.58904109589041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125.58904109589041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125.58904109589041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125.58904109589041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125.58904109589041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125.58904109589041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125.58904109589041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125.58904109589041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125.58904109589041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125.58904109589041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125.58904109589041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125.58904109589041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125.58904109589041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125.58904109589041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125.58904109589041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125.58904109589041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125.58904109589041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125.58904109589041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125.58904109589041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125.58904109589041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125.58904109589041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125.58904109589041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125.58904109589041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125.58904109589041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125.58904109589041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125.58904109589041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125.58904109589041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125.58904109589041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125.58904109589041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125.58904109589041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125.58904109589041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125.58904109589041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125.58904109589041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125.58904109589041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125.58904109589041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125.58904109589041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125.58904109589041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125.58904109589041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125.58904109589041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125.58904109589041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125.58904109589041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125.58904109589041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125.58904109589041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125.58904109589041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125.58904109589041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125.58904109589041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125.58904109589041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125.58904109589041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125.58904109589041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125.58904109589041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125.58904109589041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125.58904109589041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125.58904109589041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125.58904109589041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125.58904109589041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125.58904109589041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125.58904109589041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125.58904109589041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125.58904109589041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125.58904109589041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125.58904109589041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125.58904109589041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125.58904109589041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125.58904109589041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125.58904109589041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125.58904109589041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125.58904109589041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125.58904109589041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125.58904109589041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125.58904109589041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125.58904109589041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125.58904109589041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125.58904109589041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125.58904109589041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125.58904109589041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125.58904109589041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125.58904109589041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125.58904109589041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125.58904109589041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125.58904109589041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125.58904109589041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125.58904109589041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125.58904109589041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125.58904109589041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125.58904109589041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125.58904109589041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125.58904109589041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125.58904109589041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125.58904109589041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125.58904109589041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125.58904109589041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125.58904109589041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125.58904109589041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125.58904109589041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125.58904109589041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125.58904109589041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125.58904109589041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125.58904109589041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125.58904109589041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125.58904109589041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125.58904109589041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125.58904109589041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125.58904109589041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125.58904109589041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125.58904109589041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125.58904109589041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125.58904109589041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125.58904109589041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125.58904109589041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125.58904109589041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125.58904109589041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125.58904109589041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125.58904109589041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125.58904109589041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125.58904109589041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125.58904109589041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125.58904109589041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125.58904109589041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125.58904109589041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125.58904109589041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125.58904109589041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125.58904109589041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125.58904109589041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125.58904109589041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125.58904109589041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125.58904109589041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125.58904109589041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125.58904109589041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125.58904109589041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125.58904109589041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125.58904109589041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125.58904109589041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125.58904109589041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125.58904109589041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125.58904109589041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125.58904109589041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125.58904109589041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125.58904109589041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125.58904109589041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125.58904109589041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125.58904109589041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125.58904109589041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125.58904109589041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125.58904109589041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125.58904109589041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125.58904109589041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125.58904109589041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125.58904109589041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125.58904109589041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125.58904109589041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125.58904109589041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125.58904109589041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125.58904109589041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125.58904109589041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125.58904109589041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125.58904109589041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125.58904109589041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125.58904109589041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125.58904109589041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125.58904109589041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125.58904109589041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125.58904109589041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125.58904109589041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125.58904109589041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125.58904109589041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125.58904109589041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125.58904109589041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125.58904109589041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125.58904109589041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125.58904109589041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125.58904109589041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125.58904109589041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125.58904109589041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125.58904109589041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125.58904109589041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125.58904109589041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125.58904109589041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125.58904109589041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125.58904109589041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125.58904109589041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125.58904109589041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125.58904109589041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125.58904109589041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125.58904109589041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125.58904109589041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125.58904109589041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125.58904109589041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125.58904109589041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125.58904109589041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125.58904109589041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125.58904109589041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125.58904109589041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125.58904109589041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125.58904109589041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125.58904109589041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125.58904109589041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125.58904109589041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125.58904109589041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125.58904109589041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125.58904109589041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125.58904109589041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125.58904109589041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125.58904109589041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125.58904109589041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125.58904109589041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125.58904109589041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125.58904109589041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125.58904109589041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125.58904109589041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125.58904109589041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125.58904109589041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125.58904109589041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125.58904109589041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125.58904109589041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125.58904109589041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125.58904109589041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125.58904109589041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125.58904109589041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125.58904109589041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125.58904109589041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125.58904109589041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125.58904109589041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125.58904109589041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125.58904109589041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125.58904109589041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125.58904109589041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125.58904109589041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125.58904109589041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125.58904109589041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125.58904109589041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125.58904109589041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125.58904109589041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125.58904109589041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125.58904109589041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125.58904109589041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125.58904109589041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125.58904109589041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125.58904109589041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125.58904109589041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125.58904109589041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125.58904109589041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125.58904109589041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125.58904109589041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125.58904109589041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125.58904109589041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125.58904109589041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125.58904109589041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125.58904109589041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125.58904109589041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125.58904109589041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125.58904109589041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125.58904109589041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125.58904109589041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125.58904109589041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125.58904109589041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125.58904109589041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125.58904109589041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125.58904109589041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125.58904109589041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125.58904109589041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125.58904109589041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125.58904109589041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125.58904109589041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125.58904109589041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125.58904109589041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125.58904109589041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125.58904109589041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125.58904109589041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125.58904109589041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125.58904109589041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125.58904109589041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125.58904109589041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125.58904109589041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125.58904109589041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125.58904109589041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125.58904109589041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125.58904109589041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125.58904109589041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125.58904109589041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125.58904109589041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125.58904109589041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125.58904109589041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125.58904109589041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125.58904109589041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125.58904109589041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125.58904109589041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125.58904109589041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125.58904109589041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125.58904109589041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125.58904109589041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125.58904109589041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125.58904109589041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125.58904109589041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125.58904109589041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125.58904109589041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125.58904109589041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125.58904109589041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125.58904109589041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125.58904109589041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125.58904109589041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125.58904109589041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125.58904109589041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125.58904109589041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125.58904109589041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125.58904109589041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125.58904109589041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125.58904109589041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125.58904109589041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125.58904109589041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125.58904109589041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125.58904109589041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125.58904109589041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125.58904109589041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125.58904109589041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125.58904109589041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125.58904109589041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125.58904109589041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125.58904109589041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125.58904109589041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125.58904109589041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125.58904109589041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125.58904109589041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125.58904109589041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125.58904109589041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125.58904109589041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125.58904109589041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125.58904109589041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125.58904109589041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125.58904109589041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125.58904109589041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125.58904109589041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125.58904109589041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125.58904109589041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125.58904109589041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125.58904109589041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125.58904109589041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125.58904109589041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125.58904109589041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125.58904109589041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125.58904109589041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125.58904109589041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125.58904109589041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125.58904109589041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125.58904109589041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125.58904109589041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125.58904109589041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125.58904109589041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125.58904109589041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125.58904109589041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125.58904109589041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125.58904109589041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125.58904109589041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125.58904109589041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125.58904109589041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125.58904109589041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125.58904109589041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125.58904109589041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125.58904109589041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125.58904109589041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125.58904109589041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125.58904109589041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125.58904109589041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125.58904109589041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125.58904109589041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125.58904109589041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125.58904109589041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125.58904109589041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125.58904109589041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125.58904109589041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125.58904109589041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125.58904109589041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125.58904109589041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125.58904109589041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125.58904109589041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125.58904109589041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125.58904109589041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125.58904109589041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125.58904109589041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125.58904109589041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125.58904109589041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125.58904109589041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125.58904109589041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125.58904109589041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125.58904109589041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125.58904109589041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125.58904109589041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125.58904109589041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125.58904109589041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125.58904109589041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125.58904109589041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125.58904109589041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125.58904109589041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125.58904109589041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125.58904109589041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125.58904109589041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125.58904109589041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125.58904109589041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125.58904109589041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125.58904109589041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125.58904109589041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125.58904109589041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125.58904109589041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125.58904109589041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125.58904109589041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125.58904109589041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125.58904109589041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125.58904109589041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125.58904109589041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125.58904109589041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125.58904109589041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125.58904109589041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125.58904109589041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125.58904109589041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125.58904109589041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125.58904109589041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125.58904109589041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125.58904109589041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125.58904109589041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125.58904109589041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125.58904109589041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125.58904109589041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125.58904109589041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125.58904109589041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125.58904109589041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125.58904109589041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125.58904109589041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125.58904109589041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125.58904109589041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125.58904109589041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125.58904109589041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125.58904109589041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125.58904109589041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125.58904109589041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125.58904109589041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125.58904109589041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125.58904109589041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125.58904109589041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125.58904109589041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125.58904109589041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125.58904109589041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125.58904109589041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125.58904109589041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125.58904109589041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125.58904109589041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125.58904109589041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125.58904109589041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125.58904109589041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125.58904109589041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125.58904109589041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125.58904109589041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125.58904109589041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125.58904109589041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125.58904109589041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125.58904109589041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125.58904109589041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125.58904109589041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125.58904109589041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125.58904109589041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125.58904109589041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125.58904109589041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125.58904109589041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125.58904109589041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125.58904109589041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125.58904109589041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125.58904109589041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125.58904109589041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125.58904109589041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125.58904109589041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125.58904109589041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125.58904109589041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125.58904109589041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125.58904109589041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125.58904109589041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125.58904109589041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125.58904109589041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125.58904109589041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125.58904109589041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125.58904109589041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125.58904109589041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125.58904109589041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125.58904109589041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125.58904109589041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125.58904109589041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125.58904109589041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125.58904109589041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125.58904109589041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125.58904109589041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125.58904109589041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125.58904109589041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125.58904109589041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125.58904109589041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125.58904109589041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125.58904109589041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125.58904109589041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125.58904109589041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125.58904109589041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125.58904109589041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125.58904109589041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125.58904109589041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125.58904109589041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125.58904109589041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125.58904109589041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125.58904109589041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125.58904109589041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125.58904109589041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125.58904109589041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125.58904109589041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125.58904109589041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125.58904109589041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125.58904109589041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125.58904109589041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125.58904109589041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125.58904109589041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125.58904109589041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125.58904109589041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125.58904109589041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125.58904109589041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125.58904109589041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125.58904109589041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125.58904109589041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125.58904109589041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125.58904109589041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125.58904109589041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125.58904109589041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125.58904109589041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125.58904109589041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125.58904109589041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125.58904109589041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125.58904109589041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125.58904109589041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125.58904109589041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125.58904109589041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125.58904109589041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125.58904109589041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125.58904109589041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125.58904109589041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125.58904109589041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125.58904109589041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125.58904109589041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125.58904109589041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125.58904109589041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125.58904109589041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125.58904109589041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125.58904109589041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125.58904109589041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125.58904109589041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125.58904109589041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125.58904109589041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125.58904109589041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125.58904109589041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125.58904109589041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125.58904109589041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125.58904109589041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125.58904109589041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125.58904109589041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125.58904109589041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125.58904109589041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125.58904109589041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125.58904109589041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125.58904109589041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125.58904109589041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125.58904109589041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125.58904109589041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125.58904109589041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125.58904109589041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125.58904109589041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125.58904109589041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125.58904109589041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125.58904109589041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125.58904109589041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125.58904109589041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125.58904109589041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125.58904109589041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125.58904109589041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125.58904109589041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125.58904109589041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125.58904109589041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125.58904109589041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125.58904109589041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125.58904109589041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125.58904109589041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125.58904109589041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125.58904109589041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125.58904109589041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125.58904109589041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125.58904109589041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125.58904109589041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125.58904109589041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125.58904109589041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125.58904109589041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125.58904109589041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125.58904109589041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125.58904109589041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125.58904109589041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125.58904109589041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125.58904109589041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125.58904109589041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125.58904109589041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125.58904109589041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125.58904109589041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125.58904109589041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125.58904109589041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125.58904109589041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125.58904109589041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125.58904109589041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125.58904109589041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125.58904109589041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125.58904109589041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125.58904109589041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125.58904109589041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125.58904109589041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125.58904109589041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125.58904109589041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125.58904109589041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125.58904109589041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125.58904109589041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125.58904109589041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125.58904109589041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125.58904109589041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125.58904109589041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125.58904109589041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125.58904109589041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125.58904109589041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125.58904109589041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125.58904109589041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125.58904109589041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125.58904109589041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125.58904109589041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125.58904109589041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125.58904109589041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125.58904109589041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125.58904109589041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125.58904109589041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125.58904109589041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125.58904109589041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125.58904109589041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125.58904109589041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125.58904109589041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125.58904109589041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125.58904109589041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125.58904109589041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125.58904109589041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125.58904109589041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125.58904109589041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125.58904109589041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125.58904109589041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125.58904109589041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125.58904109589041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125.58904109589041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125.58904109589041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125.58904109589041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125.58904109589041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125.58904109589041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125.58904109589041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125.58904109589041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125.58904109589041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125.58904109589041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125.58904109589041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125.58904109589041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125.58904109589041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125.58904109589041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125.58904109589041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125.58904109589041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125.58904109589041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125.58904109589041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125.58904109589041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125.58904109589041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125.58904109589041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125.58904109589041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125.58904109589041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125.58904109589041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125.58904109589041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125.58904109589041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125.58904109589041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125.58904109589041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125.58904109589041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125.58904109589041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125.58904109589041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125.58904109589041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125.58904109589041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125.58904109589041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125.58904109589041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125.58904109589041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125.58904109589041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125.58904109589041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125.58904109589041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125.58904109589041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125.58904109589041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125.58904109589041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125.58904109589041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125.58904109589041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125.58904109589041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125.58904109589041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125.58904109589041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125.58904109589041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125.58904109589041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125.58904109589041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125.58904109589041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125.58904109589041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125.58904109589041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125.58904109589041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125.58904109589041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125.58904109589041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125.58904109589041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125.58904109589041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125.58904109589041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125.58904109589041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125.58904109589041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125.58904109589041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125.58904109589041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125.58904109589041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125.58904109589041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125.58904109589041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125.58904109589041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125.58904109589041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125.58904109589041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125.58904109589041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125.58904109589041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125.58904109589041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125.58904109589041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125.58904109589041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125.58904109589041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125.58904109589041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125.58904109589041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125.58904109589041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125.58904109589041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125.58904109589041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125.58904109589041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125.58904109589041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125.58904109589041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125.58904109589041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125.58904109589041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125.58904109589041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125.58904109589041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125.58904109589041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125.58904109589041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125.58904109589041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125.58904109589041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125.58904109589041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125.58904109589041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125.58904109589041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125.58904109589041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125.58904109589041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125.58904109589041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125.58904109589041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125.58904109589041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125.58904109589041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125.58904109589041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125.58904109589041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125.58904109589041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125.58904109589041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125.58904109589041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125.58904109589041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125.58904109589041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125.58904109589041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125.58904109589041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125.58904109589041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125.58904109589041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125.58904109589041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125.58904109589041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125.58904109589041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125.58904109589041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125.58904109589041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125.58904109589041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125.58904109589041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125.58904109589041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125.58904109589041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125.58904109589041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125.58904109589041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125.58904109589041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125.58904109589041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125.58904109589041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125.58904109589041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125.58904109589041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125.58904109589041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125.58904109589041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125.58904109589041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125.58904109589041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125.58904109589041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125.58904109589041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125.58904109589041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125.58904109589041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125.58904109589041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125.58904109589041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125.58904109589041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125.58904109589041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125.58904109589041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125.58904109589041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125.58904109589041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125.58904109589041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125.58904109589041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125.58904109589041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125.58904109589041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125.58904109589041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125.58904109589041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125.58904109589041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125.58904109589041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125.58904109589041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125.58904109589041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125.58904109589041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125.58904109589041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125.58904109589041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125.58904109589041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125.58904109589041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125.58904109589041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125.58904109589041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125.58904109589041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125.58904109589041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125.58904109589041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125.58904109589041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125.58904109589041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125.58904109589041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125.58904109589041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125.58904109589041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125.58904109589041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125.58904109589041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125.58904109589041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125.58904109589041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125.58904109589041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125.58904109589041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125.58904109589041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125.58904109589041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125.58904109589041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125.58904109589041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125.58904109589041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125.58904109589041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125.58904109589041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125.58904109589041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125.58904109589041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125.58904109589041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125.58904109589041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125.58904109589041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125.58904109589041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125.58904109589041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125.58904109589041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125.58904109589041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125.58904109589041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125.58904109589041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125.58904109589041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125.58904109589041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125.58904109589041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125.58904109589041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125.58904109589041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125.58904109589041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125.58904109589041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125.58904109589041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125.58904109589041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125.58904109589041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125.58904109589041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125.58904109589041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125.58904109589041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125.58904109589041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125.58904109589041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125.58904109589041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125.58904109589041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125.58904109589041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125.58904109589041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125.58904109589041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125.58904109589041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125.58904109589041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125.58904109589041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125.58904109589041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125.58904109589041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125.58904109589041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125.58904109589041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125.58904109589041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125.58904109589041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125.58904109589041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125.58904109589041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125.58904109589041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125.58904109589041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125.58904109589041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125.58904109589041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125.58904109589041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125.58904109589041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125.58904109589041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125.58904109589041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125.58904109589041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125.58904109589041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125.58904109589041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125.58904109589041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125.58904109589041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125.58904109589041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125.58904109589041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125.58904109589041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125.58904109589041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125.58904109589041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125.58904109589041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125.58904109589041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125.58904109589041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125.58904109589041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125.58904109589041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125.58904109589041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125.58904109589041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125.58904109589041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125.58904109589041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125.58904109589041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125.58904109589041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125.58904109589041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125.58904109589041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125.58904109589041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125.58904109589041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125.58904109589041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125.58904109589041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125.58904109589041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125.58904109589041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125.58904109589041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125.58904109589041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125.58904109589041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125.58904109589041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125.58904109589041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125.58904109589041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125.58904109589041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125.58904109589041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125.58904109589041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125.58904109589041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125.58904109589041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125.58904109589041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125.58904109589041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125.58904109589041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125.58904109589041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125.58904109589041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125.58904109589041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125.58904109589041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125.58904109589041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125.58904109589041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125.58904109589041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125.58904109589041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125.58904109589041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125.58904109589041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125.58904109589041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125.58904109589041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125.58904109589041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125.58904109589041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125.58904109589041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125.58904109589041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125.58904109589041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125.58904109589041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125.58904109589041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125.58904109589041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125.58904109589041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125.58904109589041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125.58904109589041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125.58904109589041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125.58904109589041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125.58904109589041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125.58904109589041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125.58904109589041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125.58904109589041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125.58904109589041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125.58904109589041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125.58904109589041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125.58904109589041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125.58904109589041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125.58904109589041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125.58904109589041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125.58904109589041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125.58904109589041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125.58904109589041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125.58904109589041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125.58904109589041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125.58904109589041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125.58904109589041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125.58904109589041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125.58904109589041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125.58904109589041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125.58904109589041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125.58904109589041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125.58904109589041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125.58904109589041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125.58904109589041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125.58904109589041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125.58904109589041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125.58904109589041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125.58904109589041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125.58904109589041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125.58904109589041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125.58904109589041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125.58904109589041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125.58904109589041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125.58904109589041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125.58904109589041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125.58904109589041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125.58904109589041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125.58904109589041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125.58904109589041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125.58904109589041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125.58904109589041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125.58904109589041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125.58904109589041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125.58904109589041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125.58904109589041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125.58904109589041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125.58904109589041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125.58904109589041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125.58904109589041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125.58904109589041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125.58904109589041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125.58904109589041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125.58904109589041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125.58904109589041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125.58904109589041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125.58904109589041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125.58904109589041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125.58904109589041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125.58904109589041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125.58904109589041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125.58904109589041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125.58904109589041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125.58904109589041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125.58904109589041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125.58904109589041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125.58904109589041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125.58904109589041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125.58904109589041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125.58904109589041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125.58904109589041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125.58904109589041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125.58904109589041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125.58904109589041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125.58904109589041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125.58904109589041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125.58904109589041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125.58904109589041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125.58904109589041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125.58904109589041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125.58904109589041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125.58904109589041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125.58904109589041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125.58904109589041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125.58904109589041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125.58904109589041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125.58904109589041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125.58904109589041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125.58904109589041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125.58904109589041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125.58904109589041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125.58904109589041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125.58904109589041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125.58904109589041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125.58904109589041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125.58904109589041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125.58904109589041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125.58904109589041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125.58904109589041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125.58904109589041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125.58904109589041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125.58904109589041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125.58904109589041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125.58904109589041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125.58904109589041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125.58904109589041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125.58904109589041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125.58904109589041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125.58904109589041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125.58904109589041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125.58904109589041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125.58904109589041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125.58904109589041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125.58904109589041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125.58904109589041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125.58904109589041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125.58904109589041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125.58904109589041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125.58904109589041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125.58904109589041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125.58904109589041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125.58904109589041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125.58904109589041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125.58904109589041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125.58904109589041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125.58904109589041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125.58904109589041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125.58904109589041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125.58904109589041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125.58904109589041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125.58904109589041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125.58904109589041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125.58904109589041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125.58904109589041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125.58904109589041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125.58904109589041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125.58904109589041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125.58904109589041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125.58904109589041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125.58904109589041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125.58904109589041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125.58904109589041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125.58904109589041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125.58904109589041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125.58904109589041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125.58904109589041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125.58904109589041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125.58904109589041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125.58904109589041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125.58904109589041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125.58904109589041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125.58904109589041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125.58904109589041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125.58904109589041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125.58904109589041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125.58904109589041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125.58904109589041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125.58904109589041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125.58904109589041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125.58904109589041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125.58904109589041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125.58904109589041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125.58904109589041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125.58904109589041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125.58904109589041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125.58904109589041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125.58904109589041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125.58904109589041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125.58904109589041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125.58904109589041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125.58904109589041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125.58904109589041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125.58904109589041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125.58904109589041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125.58904109589041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125.58904109589041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125.58904109589041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125.58904109589041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125.58904109589041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125.58904109589041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125.58904109589041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125.58904109589041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125.58904109589041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125.58904109589041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125.58904109589041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125.58904109589041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125.58904109589041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125.58904109589041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125.58904109589041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125.58904109589041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125.58904109589041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125.58904109589041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125.58904109589041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125.58904109589041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125.58904109589041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125.58904109589041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125.58904109589041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125.58904109589041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125.58904109589041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125.58904109589041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125.58904109589041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125.58904109589041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125.58904109589041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125.58904109589041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125.58904109589041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125.58904109589041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125.58904109589041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125.58904109589041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125.58904109589041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125.58904109589041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125.58904109589041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125.58904109589041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125.58904109589041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125.58904109589041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125.58904109589041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125.58904109589041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125.58904109589041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125.58904109589041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125.58904109589041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125.58904109589041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125.58904109589041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125.58904109589041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125.58904109589041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125.58904109589041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125.58904109589041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125.58904109589041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125.58904109589041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125.58904109589041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125.58904109589041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125.58904109589041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125.58904109589041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125.58904109589041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125.58904109589041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125.58904109589041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125.58904109589041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125.58904109589041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125.58904109589041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125.58904109589041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125.58904109589041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125.58904109589041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125.58904109589041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125.58904109589041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125.58904109589041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125.58904109589041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125.58904109589041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125.58904109589041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125.58904109589041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125.58904109589041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125.58904109589041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125.58904109589041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125.58904109589041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125.58904109589041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125.58904109589041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125.58904109589041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125.58904109589041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125.58904109589041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125.58904109589041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125.58904109589041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125.58904109589041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125.58904109589041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125.58904109589041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125.58904109589041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125.58904109589041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125.58904109589041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125.58904109589041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125.58904109589041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125.58904109589041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125.58904109589041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125.58904109589041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125.58904109589041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125.58904109589041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125.58904109589041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125.58904109589041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125.58904109589041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125.58904109589041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125.58904109589041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125.58904109589041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125.58904109589041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125.58904109589041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125.58904109589041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125.58904109589041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125.58904109589041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125.58904109589041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125.58904109589041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125.58904109589041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125.58904109589041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125.58904109589041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125.58904109589041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125.58904109589041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125.58904109589041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125.58904109589041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125.58904109589041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125.58904109589041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125.58904109589041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125.58904109589041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125.58904109589041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125.58904109589041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125.58904109589041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125.58904109589041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125.58904109589041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125.58904109589041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125.58904109589041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125.58904109589041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125.58904109589041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125.58904109589041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125.58904109589041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125.58904109589041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125.58904109589041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125.58904109589041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125.58904109589041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125.58904109589041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125.58904109589041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125.58904109589041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125.58904109589041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125.58904109589041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125.58904109589041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125.58904109589041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125.58904109589041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125.58904109589041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125.58904109589041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125.58904109589041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125.58904109589041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125.58904109589041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125.58904109589041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125.58904109589041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125.58904109589041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125.58904109589041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125.58904109589041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125.58904109589041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125.58904109589041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125.58904109589041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125.58904109589041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125.58904109589041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125.58904109589041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125.58904109589041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125.58904109589041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125.58904109589041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125.58904109589041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125.58904109589041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125.58904109589041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125.58904109589041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125.58904109589041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125.58904109589041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125.58904109589041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125.58904109589041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125.58904109589041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125.58904109589041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125.58904109589041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125.58904109589041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125.58904109589041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125.58904109589041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125.58904109589041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125.58904109589041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125.58904109589041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125.58904109589041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125.58904109589041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125.58904109589041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125.58904109589041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125.58904109589041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125.58904109589041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125.58904109589041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125.58904109589041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125.58904109589041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125.58904109589041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125.58904109589041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125.58904109589041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125.58904109589041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125.58904109589041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125.58904109589041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125.58904109589041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125.58904109589041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125.58904109589041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125.58904109589041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125.58904109589041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125.58904109589041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125.58904109589041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125.58904109589041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125.58904109589041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125.58904109589041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125.58904109589041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125.58904109589041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125.58904109589041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125.58904109589041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125.58904109589041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125.58904109589041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125.58904109589041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125.58904109589041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125.58904109589041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125.58904109589041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125.58904109589041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125.58904109589041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125.58904109589041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125.58904109589041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125.58904109589041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125.58904109589041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125.58904109589041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125.58904109589041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125.58904109589041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125.58904109589041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125.58904109589041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125.58904109589041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125.58904109589041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125.58904109589041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125.58904109589041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125.58904109589041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125.58904109589041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125.58904109589041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125.58904109589041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125.58904109589041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125.58904109589041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125.58904109589041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125.58904109589041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125.58904109589041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125.58904109589041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125.58904109589041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125.58904109589041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125.58904109589041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125.58904109589041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125.58904109589041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125.58904109589041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125.58904109589041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125.58904109589041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125.58904109589041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125.58904109589041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125.58904109589041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125.58904109589041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125.58904109589041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125.58904109589041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125.58904109589041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125.58904109589041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125.58904109589041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125.58904109589041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125.58904109589041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125.58904109589041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125.58904109589041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125.58904109589041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125.58904109589041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125.58904109589041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125.58904109589041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125.58904109589041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125.58904109589041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125.58904109589041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125.58904109589041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125.58904109589041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125.58904109589041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125.58904109589041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125.58904109589041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125.58904109589041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125.58904109589041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125.58904109589041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125.58904109589041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125.58904109589041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125.58904109589041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125.58904109589041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125.58904109589041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125.58904109589041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125.58904109589041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125.58904109589041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125.58904109589041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125.58904109589041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125.58904109589041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125.58904109589041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125.58904109589041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125.58904109589041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125.58904109589041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125.58904109589041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125.58904109589041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125.58904109589041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125.58904109589041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125.58904109589041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125.58904109589041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125.58904109589041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125.58904109589041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125.58904109589041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125.58904109589041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125.58904109589041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125.58904109589041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125.58904109589041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125.58904109589041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125.58904109589041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125.58904109589041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125.58904109589041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125.58904109589041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125.58904109589041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125.58904109589041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125.58904109589041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125.58904109589041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125.58904109589041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125.58904109589041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125.58904109589041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125.58904109589041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125.58904109589041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125.58904109589041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125.58904109589041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125.58904109589041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125.58904109589041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125.58904109589041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125.58904109589041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125.58904109589041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125.58904109589041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125.58904109589041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125.58904109589041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125.58904109589041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125.58904109589041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125.58904109589041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125.58904109589041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125.58904109589041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125.58904109589041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125.58904109589041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125.58904109589041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125.58904109589041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125.58904109589041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125.58904109589041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125.58904109589041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125.58904109589041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125.58904109589041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125.58904109589041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125.58904109589041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125.58904109589041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125.58904109589041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125.58904109589041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125.58904109589041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125.58904109589041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125.58904109589041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125.58904109589041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125.58904109589041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125.58904109589041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125.58904109589041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125.58904109589041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125.58904109589041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125.58904109589041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125.58904109589041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125.58904109589041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125.58904109589041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125.58904109589041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125.58904109589041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125.58904109589041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125.58904109589041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125.58904109589041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125.58904109589041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125.58904109589041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125.58904109589041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125.58904109589041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125.58904109589041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125.58904109589041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125.58904109589041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125.58904109589041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125.58904109589041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125.58904109589041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125.58904109589041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125.58904109589041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125.58904109589041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125.58904109589041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125.58904109589041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125.58904109589041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125.58904109589041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125.58904109589041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125.58904109589041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125.58904109589041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125.58904109589041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125.58904109589041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125.58904109589041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125.58904109589041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125.58904109589041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125.58904109589041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125.58904109589041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125.58904109589041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125.58904109589041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125.58904109589041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125.58904109589041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125.58904109589041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125.58904109589041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125.58904109589041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125.58904109589041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125.58904109589041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125.58904109589041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125.58904109589041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125.58904109589041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125.58904109589041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125.58904109589041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125.58904109589041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125.58904109589041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125.58904109589041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125.58904109589041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125.58904109589041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125.58904109589041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125.58904109589041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125.58904109589041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125.58904109589041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125.58904109589041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125.58904109589041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125.58904109589041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125.58904109589041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125.58904109589041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125.58904109589041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125.58904109589041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125.58904109589041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125.58904109589041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125.58904109589041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125.58904109589041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125.58904109589041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125.58904109589041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125.58904109589041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125.58904109589041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125.58904109589041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125.58904109589041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125.58904109589041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125.58904109589041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125.58904109589041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125.58904109589041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125.58904109589041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125.58904109589041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125.58904109589041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125.58904109589041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125.58904109589041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125.58904109589041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125.58904109589041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125.58904109589041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125.58904109589041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125.58904109589041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125.58904109589041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125.58904109589041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125.58904109589041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125.58904109589041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125.58904109589041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125.58904109589041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125.58904109589041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125.58904109589041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125.58904109589041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125.58904109589041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125.58904109589041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125.58904109589041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125.58904109589041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125.58904109589041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125.58904109589041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125.58904109589041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125.58904109589041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125.58904109589041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125.58904109589041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125.58904109589041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125.58904109589041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125.58904109589041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125.58904109589041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125.58904109589041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125.58904109589041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125.58904109589041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125.58904109589041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125.58904109589041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125.58904109589041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125.58904109589041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125.58904109589041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125.58904109589041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125.58904109589041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125.58904109589041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125.58904109589041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125.58904109589041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125.58904109589041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125.58904109589041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125.58904109589041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125.58904109589041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125.58904109589041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125.58904109589041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125.58904109589041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125.58904109589041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125.58904109589041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125.58904109589041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125.58904109589041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125.58904109589041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125.58904109589041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125.58904109589041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125.58904109589041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125.58904109589041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125.58904109589041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125.58904109589041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125.58904109589041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125.58904109589041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125.58904109589041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125.58904109589041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125.58904109589041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125.58904109589041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125.58904109589041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125.58904109589041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125.58904109589041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125.58904109589041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125.58904109589041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125.58904109589041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125.58904109589041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125.58904109589041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125.58904109589041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125.58904109589041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125.58904109589041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125.58904109589041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125.58904109589041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125.58904109589041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125.58904109589041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125.58904109589041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125.58904109589041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125.58904109589041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125.58904109589041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125.58904109589041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125.58904109589041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125.58904109589041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125.58904109589041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125.58904109589041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125.58904109589041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125.58904109589041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125.58904109589041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125.58904109589041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125.58904109589041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125.58904109589041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125.58904109589041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125.58904109589041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125.58904109589041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125.58904109589041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125.58904109589041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125.58904109589041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125.58904109589041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125.58904109589041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125.58904109589041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125.58904109589041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125.58904109589041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125.58904109589041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125.58904109589041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125.58904109589041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125.58904109589041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125.58904109589041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125.58904109589041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125.58904109589041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125.58904109589041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125.58904109589041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125.58904109589041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125.58904109589041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125.58904109589041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125.58904109589041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125.58904109589041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125.58904109589041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125.58904109589041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125.58904109589041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125.58904109589041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125.58904109589041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125.58904109589041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125.58904109589041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125.58904109589041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125.58904109589041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125.58904109589041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125.58904109589041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125.58904109589041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125.58904109589041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125.58904109589041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125.58904109589041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125.58904109589041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125.58904109589041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125.58904109589041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125.58904109589041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125.58904109589041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125.58904109589041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125.58904109589041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125.58904109589041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125.58904109589041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125.58904109589041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125.58904109589041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125.58904109589041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125.58904109589041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125.58904109589041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125.58904109589041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125.58904109589041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125.58904109589041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125.58904109589041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125.58904109589041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125.58904109589041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125.58904109589041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125.58904109589041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125.58904109589041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125.58904109589041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125.58904109589041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125.58904109589041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125.58904109589041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125.58904109589041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125.58904109589041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125.58904109589041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125.58904109589041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125.58904109589041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125.58904109589041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125.58904109589041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125.58904109589041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125.58904109589041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125.58904109589041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125.58904109589041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125.58904109589041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125.58904109589041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125.58904109589041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125.58904109589041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125.58904109589041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125.58904109589041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125.58904109589041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125.58904109589041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125.58904109589041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125.58904109589041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125.58904109589041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125.58904109589041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125.58904109589041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125.58904109589041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125.58904109589041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125.58904109589041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125.58904109589041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125.58904109589041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125.58904109589041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125.58904109589041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125.58904109589041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125.58904109589041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125.58904109589041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125.58904109589041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125.58904109589041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125.58904109589041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125.58904109589041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125.58904109589041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125.58904109589041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125.58904109589041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125.58904109589041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125.58904109589041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125.58904109589041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125.58904109589041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125.58904109589041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125.58904109589041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125.58904109589041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125.58904109589041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125.58904109589041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125.58904109589041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125.58904109589041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125.58904109589041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125.58904109589041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125.58904109589041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125.58904109589041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125.58904109589041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125.58904109589041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125.58904109589041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125.58904109589041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125.58904109589041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125.58904109589041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125.58904109589041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125.58904109589041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125.58904109589041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125.58904109589041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125.58904109589041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125.58904109589041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125.58904109589041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125.58904109589041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125.58904109589041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125.58904109589041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125.58904109589041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125.58904109589041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125.58904109589041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125.58904109589041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125.58904109589041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125.58904109589041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125.58904109589041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125.58904109589041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125.58904109589041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125.58904109589041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125.58904109589041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125.58904109589041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125.58904109589041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125.58904109589041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125.58904109589041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125.58904109589041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125.58904109589041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125.58904109589041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125.58904109589041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125.58904109589041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125.58904109589041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125.58904109589041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125.58904109589041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125.58904109589041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125.58904109589041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125.58904109589041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125.58904109589041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125.58904109589041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125.58904109589041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125.58904109589041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125.58904109589041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125.58904109589041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125.58904109589041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125.58904109589041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125.58904109589041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125.58904109589041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125.58904109589041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125.58904109589041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125.58904109589041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125.58904109589041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125.58904109589041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125.58904109589041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125.58904109589041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125.58904109589041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125.58904109589041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125.58904109589041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125.58904109589041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125.58904109589041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125.58904109589041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125.58904109589041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125.58904109589041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125.58904109589041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125.58904109589041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125.58904109589041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125.58904109589041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125.58904109589041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125.58904109589041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125.58904109589041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125.58904109589041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125.58904109589041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125.58904109589041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125.58904109589041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125.58904109589041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125.58904109589041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125.58904109589041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125.58904109589041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125.58904109589041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125.58904109589041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125.58904109589041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125.58904109589041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125.58904109589041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125.58904109589041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125.58904109589041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125.58904109589041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125.58904109589041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125.58904109589041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125.58904109589041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125.58904109589041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125.58904109589041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125.58904109589041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125.58904109589041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125.58904109589041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125.58904109589041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125.58904109589041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125.58904109589041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125.58904109589041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125.58904109589041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125.58904109589041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125.58904109589041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125.58904109589041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125.58904109589041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125.58904109589041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125.58904109589041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125.58904109589041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125.58904109589041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125.58904109589041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125.58904109589041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125.58904109589041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125.58904109589041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125.58904109589041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125.58904109589041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125.58904109589041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125.58904109589041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125.58904109589041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125.58904109589041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125.58904109589041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125.58904109589041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125.58904109589041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125.58904109589041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125.58904109589041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125.58904109589041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125.58904109589041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125.58904109589041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125.58904109589041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125.58904109589041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125.58904109589041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125.58904109589041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125.58904109589041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125.58904109589041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125.58904109589041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125.58904109589041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125.58904109589041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125.58904109589041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125.58904109589041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125.58904109589041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125.58904109589041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125.58904109589041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125.58904109589041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125.58904109589041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125.58904109589041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125.58904109589041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125.58904109589041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125.58904109589041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125.58904109589041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125.58904109589041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125.58904109589041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125.58904109589041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125.58904109589041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125.58904109589041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125.58904109589041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125.58904109589041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125.58904109589041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125.58904109589041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125.58904109589041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125.58904109589041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125.58904109589041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125.58904109589041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125.58904109589041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125.58904109589041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125.58904109589041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125.58904109589041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125.58904109589041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125.58904109589041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125.58904109589041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125.58904109589041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125.58904109589041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125.58904109589041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125.58904109589041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125.58904109589041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125.58904109589041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125.58904109589041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125.58904109589041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125.58904109589041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125.58904109589041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125.58904109589041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125.58904109589041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125.58904109589041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125.58904109589041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125.58904109589041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125.58904109589041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125.58904109589041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125.58904109589041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125.58904109589041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125.58904109589041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125.58904109589041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125.58904109589041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125.58904109589041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125.58904109589041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125.58904109589041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125.58904109589041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125.58904109589041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125.58904109589041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125.58904109589041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125.58904109589041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125.58904109589041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125.58904109589041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125.58904109589041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125.58904109589041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125.58904109589041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125.58904109589041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125.58904109589041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125.58904109589041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125.58904109589041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125.58904109589041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125.58904109589041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125.58904109589041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125.58904109589041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125.58904109589041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125.58904109589041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125.58904109589041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125.58904109589041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125.58904109589041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125.58904109589041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125.58904109589041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125.58904109589041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125.58904109589041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125.58904109589041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125.58904109589041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125.58904109589041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125.58904109589041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125.58904109589041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125.58904109589041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125.58904109589041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125.58904109589041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125.58904109589041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125.58904109589041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125.58904109589041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125.58904109589041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125.58904109589041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125.58904109589041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125.58904109589041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125.58904109589041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125.58904109589041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125.58904109589041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125.58904109589041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125.58904109589041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125.58904109589041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125.58904109589041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125.58904109589041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125.58904109589041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125.58904109589041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125.58904109589041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125.58904109589041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125.58904109589041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125.58904109589041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125.58904109589041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125.58904109589041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125.58904109589041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125.58904109589041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125.58904109589041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125.58904109589041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125.58904109589041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125.58904109589041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125.58904109589041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125.58904109589041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125.58904109589041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125.58904109589041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125.58904109589041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125.58904109589041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125.58904109589041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125.58904109589041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125.58904109589041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125.58904109589041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125.58904109589041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125.58904109589041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125.58904109589041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125.58904109589041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125.58904109589041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125.58904109589041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125.58904109589041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125.58904109589041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125.58904109589041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125.58904109589041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125.58904109589041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125.58904109589041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125.58904109589041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125.58904109589041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125.58904109589041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125.58904109589041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125.58904109589041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125.58904109589041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125.58904109589041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125.58904109589041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125.58904109589041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125.58904109589041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125.58904109589041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125.58904109589041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125.58904109589041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125.58904109589041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125.58904109589041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125.58904109589041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125.58904109589041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125.58904109589041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125.58904109589041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125.58904109589041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125.58904109589041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125.58904109589041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125.58904109589041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125.58904109589041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125.58904109589041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125.58904109589041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125.58904109589041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125.58904109589041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125.58904109589041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125.58904109589041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125.58904109589041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125.58904109589041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125.58904109589041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125.58904109589041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125.58904109589041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125.58904109589041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125.58904109589041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125.58904109589041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125.58904109589041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125.58904109589041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125.58904109589041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125.58904109589041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125.58904109589041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125.58904109589041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125.58904109589041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125.58904109589041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125.58904109589041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125.58904109589041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125.58904109589041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125.58904109589041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125.58904109589041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125.58904109589041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125.58904109589041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125.58904109589041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125.58904109589041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125.58904109589041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125.58904109589041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125.58904109589041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125.58904109589041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125.58904109589041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125.58904109589041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125.58904109589041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125.58904109589041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125.58904109589041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125.58904109589041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125.58904109589041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125.58904109589041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125.58904109589041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125.58904109589041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125.58904109589041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125.58904109589041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125.58904109589041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125.58904109589041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125.58904109589041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125.58904109589041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125.58904109589041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125.58904109589041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125.58904109589041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125.58904109589041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125.58904109589041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125.58904109589041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125.58904109589041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125.58904109589041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125.58904109589041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125.58904109589041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125.58904109589041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125.58904109589041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125.58904109589041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125.58904109589041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125.58904109589041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125.58904109589041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125.58904109589041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125.58904109589041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125.58904109589041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125.58904109589041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125.58904109589041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125.58904109589041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125.58904109589041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125.58904109589041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125.58904109589041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125.58904109589041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125.58904109589041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125.58904109589041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125.58904109589041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125.58904109589041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125.58904109589041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125.58904109589041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125.58904109589041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125.58904109589041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125.58904109589041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125.58904109589041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125.58904109589041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125.58904109589041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125.58904109589041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125.58904109589041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125.58904109589041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125.58904109589041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125.58904109589041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125.58904109589041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125.58904109589041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125.58904109589041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125.58904109589041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125.58904109589041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125.58904109589041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125.58904109589041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125.58904109589041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125.58904109589041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125.58904109589041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125.58904109589041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125.58904109589041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125.58904109589041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125.58904109589041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125.58904109589041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125.58904109589041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125.58904109589041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125.58904109589041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125.58904109589041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125.58904109589041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125.58904109589041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125.58904109589041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125.58904109589041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125.58904109589041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125.58904109589041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125.58904109589041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125.58904109589041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125.58904109589041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125.58904109589041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125.58904109589041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125.58904109589041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125.58904109589041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125.58904109589041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125.58904109589041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125.58904109589041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125.58904109589041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125.58904109589041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125.58904109589041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125.58904109589041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125.58904109589041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125.58904109589041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125.58904109589041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125.58904109589041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125.58904109589041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125.58904109589041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125.58904109589041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125.58904109589041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125.58904109589041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125.58904109589041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125.58904109589041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125.58904109589041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125.58904109589041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125.58904109589041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125.58904109589041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125.58904109589041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125.58904109589041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125.58904109589041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125.58904109589041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125.58904109589041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125.58904109589041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125.58904109589041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125.58904109589041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125.58904109589041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125.58904109589041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125.58904109589041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125.58904109589041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125.58904109589041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125.58904109589041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125.58904109589041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125.58904109589041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125.58904109589041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125.58904109589041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125.58904109589041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125.58904109589041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125.58904109589041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125.58904109589041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125.58904109589041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125.58904109589041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125.58904109589041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125.58904109589041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125.58904109589041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125.58904109589041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125.58904109589041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125.58904109589041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125.58904109589041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125.58904109589041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125.58904109589041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125.58904109589041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125.58904109589041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125.58904109589041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125.58904109589041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125.58904109589041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125.58904109589041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125.58904109589041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125.58904109589041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125.58904109589041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125.58904109589041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125.58904109589041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125.58904109589041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125.58904109589041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125.58904109589041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125.58904109589041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125.58904109589041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125.58904109589041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125.58904109589041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125.58904109589041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125.58904109589041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125.58904109589041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125.58904109589041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125.58904109589041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125.58904109589041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125.58904109589041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125.58904109589041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125.58904109589041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125.58904109589041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125.58904109589041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125.58904109589041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125.58904109589041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125.58904109589041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125.58904109589041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125.58904109589041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125.58904109589041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125.58904109589041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125.58904109589041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125.58904109589041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125.58904109589041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125.58904109589041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125.58904109589041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125.58904109589041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125.58904109589041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125.58904109589041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125.58904109589041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125.58904109589041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125.58904109589041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125.58904109589041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125.58904109589041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125.58904109589041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125.58904109589041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125.58904109589041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125.58904109589041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125.58904109589041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125.58904109589041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125.58904109589041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125.58904109589041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125.58904109589041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125.58904109589041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125.58904109589041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125.58904109589041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125.58904109589041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125.58904109589041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125.58904109589041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125.58904109589041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125.58904109589041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125.58904109589041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125.58904109589041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125.58904109589041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125.58904109589041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125.58904109589041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125.58904109589041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125.58904109589041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125.58904109589041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125.58904109589041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125.58904109589041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125.58904109589041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125.58904109589041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125.58904109589041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125.58904109589041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125.58904109589041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125.58904109589041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125.58904109589041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125.58904109589041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125.58904109589041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125.58904109589041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125.58904109589041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125.58904109589041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125.58904109589041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125.58904109589041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125.58904109589041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125.58904109589041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125.58904109589041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125.58904109589041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125.58904109589041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125.58904109589041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125.58904109589041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125.58904109589041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125.58904109589041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125.58904109589041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125.58904109589041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125.58904109589041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125.58904109589041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125.58904109589041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125.58904109589041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125.58904109589041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125.58904109589041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125.58904109589041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125.58904109589041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125.58904109589041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125.58904109589041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125.58904109589041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125.58904109589041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125.58904109589041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125.58904109589041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125.58904109589041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125.58904109589041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125.58904109589041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125.58904109589041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125.58904109589041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125.58904109589041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125.58904109589041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125.58904109589041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125.58904109589041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125.58904109589041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125.58904109589041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125.58904109589041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125.58904109589041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125.58904109589041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125.58904109589041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125.58904109589041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125.58904109589041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125.58904109589041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125.58904109589041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125.58904109589041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125.58904109589041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125.58904109589041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125.58904109589041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125.58904109589041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125.58904109589041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125.58904109589041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125.58904109589041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125.58904109589041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125.58904109589041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125.58904109589041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125.58904109589041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125.58904109589041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125.58904109589041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125.58904109589041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125.58904109589041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125.58904109589041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125.58904109589041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125.58904109589041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125.58904109589041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125.58904109589041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125.58904109589041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125.58904109589041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125.58904109589041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125.58904109589041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125.58904109589041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125.58904109589041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125.58904109589041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125.58904109589041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125.58904109589041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125.58904109589041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125.58904109589041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125.58904109589041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125.58904109589041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125.58904109589041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125.58904109589041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125.58904109589041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125.58904109589041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125.58904109589041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125.58904109589041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125.58904109589041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125.58904109589041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125.58904109589041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125.58904109589041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125.58904109589041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125.58904109589041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125.58904109589041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125.58904109589041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125.58904109589041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125.58904109589041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125.58904109589041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125.58904109589041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125.58904109589041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125.58904109589041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125.58904109589041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125.58904109589041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125.58904109589041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125.58904109589041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125.58904109589041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125.58904109589041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125.58904109589041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125.58904109589041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125.58904109589041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125.58904109589041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125.58904109589041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125.58904109589041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125.58904109589041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125.58904109589041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125.58904109589041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125.58904109589041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125.58904109589041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125.58904109589041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125.58904109589041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125.58904109589041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125.58904109589041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125.58904109589041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125.58904109589041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125.58904109589041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125.58904109589041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125.58904109589041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125.58904109589041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125.58904109589041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125.58904109589041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125.58904109589041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125.58904109589041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125.58904109589041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125.58904109589041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125.58904109589041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125.58904109589041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125.58904109589041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125.58904109589041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125.58904109589041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125.58904109589041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125.58904109589041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125.58904109589041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125.58904109589041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125.58904109589041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125.58904109589041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125.58904109589041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125.58904109589041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125.58904109589041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125.58904109589041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125.58904109589041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125.58904109589041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125.58904109589041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125.58904109589041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125.58904109589041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125.58904109589041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125.58904109589041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125.58904109589041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125.58904109589041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125.58904109589041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125.58904109589041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125.58904109589041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125.58904109589041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125.58904109589041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125.58904109589041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125.58904109589041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125.58904109589041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125.58904109589041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125.58904109589041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125.58904109589041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125.58904109589041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125.58904109589041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125.58904109589041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125.58904109589041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125.58904109589041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125.58904109589041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125.58904109589041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125.58904109589041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125.58904109589041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125.58904109589041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125.58904109589041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125.58904109589041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125.58904109589041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125.58904109589041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125.58904109589041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125.58904109589041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125.58904109589041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125.58904109589041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125.58904109589041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125.58904109589041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125.58904109589041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125.58904109589041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125.58904109589041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125.58904109589041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125.58904109589041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125.58904109589041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125.58904109589041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125.58904109589041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125.58904109589041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125.58904109589041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125.58904109589041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125.58904109589041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125.58904109589041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125.58904109589041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125.58904109589041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125.58904109589041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125.58904109589041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125.58904109589041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125.58904109589041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125.58904109589041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125.58904109589041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125.58904109589041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125.58904109589041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125.58904109589041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125.58904109589041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125.58904109589041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125.58904109589041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125.58904109589041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125.58904109589041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125.58904109589041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125.58904109589041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125.58904109589041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125.58904109589041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125.58904109589041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125.58904109589041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125.58904109589041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125.58904109589041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125.58904109589041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125.58904109589041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125.58904109589041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125.58904109589041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125.58904109589041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125.58904109589041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125.58904109589041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125.58904109589041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125.58904109589041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125.58904109589041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125.58904109589041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125.58904109589041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125.58904109589041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125.58904109589041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125.58904109589041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125.58904109589041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125.58904109589041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125.58904109589041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125.58904109589041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125.58904109589041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125.58904109589041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125.58904109589041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125.58904109589041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125.58904109589041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125.58904109589041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125.58904109589041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125.58904109589041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125.58904109589041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125.58904109589041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125.58904109589041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125.58904109589041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125.58904109589041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125.58904109589041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125.58904109589041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125.58904109589041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125.58904109589041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125.58904109589041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125.58904109589041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125.58904109589041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125.58904109589041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125.58904109589041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125.58904109589041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125.58904109589041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125.58904109589041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125.58904109589041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125.58904109589041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125.58904109589041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125.58904109589041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125.58904109589041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125.58904109589041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125.58904109589041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125.58904109589041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125.58904109589041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125.58904109589041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125.58904109589041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125.58904109589041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125.58904109589041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125.58904109589041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125.58904109589041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125.58904109589041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125.58904109589041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125.58904109589041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125.58904109589041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125.58904109589041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125.58904109589041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125.58904109589041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125.58904109589041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125.58904109589041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125.58904109589041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125.58904109589041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125.58904109589041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125.58904109589041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125.58904109589041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125.58904109589041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125.58904109589041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125.58904109589041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125.58904109589041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125.58904109589041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125.58904109589041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125.58904109589041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125.58904109589041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125.58904109589041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125.58904109589041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125.58904109589041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125.58904109589041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125.58904109589041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125.58904109589041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125.58904109589041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125.58904109589041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125.58904109589041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125.58904109589041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125.58904109589041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125.58904109589041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125.58904109589041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125.58904109589041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125.58904109589041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125.58904109589041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125.58904109589041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125.58904109589041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125.58904109589041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125.58904109589041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125.58904109589041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125.58904109589041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125.58904109589041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125.58904109589041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125.58904109589041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125.58904109589041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125.58904109589041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125.58904109589041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125.58904109589041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125.58904109589041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125.58904109589041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125.58904109589041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125.58904109589041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125.58904109589041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125.58904109589041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125.58904109589041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125.58904109589041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125.58904109589041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125.58904109589041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125.58904109589041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125.58904109589041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125.58904109589041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125.58904109589041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125.58904109589041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125.58904109589041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125.58904109589041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125.58904109589041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125.58904109589041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125.58904109589041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125.58904109589041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125.58904109589041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125.58904109589041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125.58904109589041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125.58904109589041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125.58904109589041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125.58904109589041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125.58904109589041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125.58904109589041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125.58904109589041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125.58904109589041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125.58904109589041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125.58904109589041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125.58904109589041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125.58904109589041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125.58904109589041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125.58904109589041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125.58904109589041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125.58904109589041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125.58904109589041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125.58904109589041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125.58904109589041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125.58904109589041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125.58904109589041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125.58904109589041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125.58904109589041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125.58904109589041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125.58904109589041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125.58904109589041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125.58904109589041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125.58904109589041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125.58904109589041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125.58904109589041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125.58904109589041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125.58904109589041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125.58904109589041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125.58904109589041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125.58904109589041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125.58904109589041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125.58904109589041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125.58904109589041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125.58904109589041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125.58904109589041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125.58904109589041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125.58904109589041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125.58904109589041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125.58904109589041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125.58904109589041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125.58904109589041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125.58904109589041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125.58904109589041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125.58904109589041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125.58904109589041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125.58904109589041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125.58904109589041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125.58904109589041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125.58904109589041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125.58904109589041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125.58904109589041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125.58904109589041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125.58904109589041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125.58904109589041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125.58904109589041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125.58904109589041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125.58904109589041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125.58904109589041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125.58904109589041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125.58904109589041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125.58904109589041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125.58904109589041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125.58904109589041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125.58904109589041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125.58904109589041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125.58904109589041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125.58904109589041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125.58904109589041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125.58904109589041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125.58904109589041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125.58904109589041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125.58904109589041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125.58904109589041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125.58904109589041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125.58904109589041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125.58904109589041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125.58904109589041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125.58904109589041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125.58904109589041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125.58904109589041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125.58904109589041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125.58904109589041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125.58904109589041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125.58904109589041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125.58904109589041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125.58904109589041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125.58904109589041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125.58904109589041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125.58904109589041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125.58904109589041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125.58904109589041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125.58904109589041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125.58904109589041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125.58904109589041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125.58904109589041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125.58904109589041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125.58904109589041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125.58904109589041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125.58904109589041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125.58904109589041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125.58904109589041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125.58904109589041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125.58904109589041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125.58904109589041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125.58904109589041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125.58904109589041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125.58904109589041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125.58904109589041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125.58904109589041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125.58904109589041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125.58904109589041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125.58904109589041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125.58904109589041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125.58904109589041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125.58904109589041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125.58904109589041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125.58904109589041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125.58904109589041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125.58904109589041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125.58904109589041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125.58904109589041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125.58904109589041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125.58904109589041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125.58904109589041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125.58904109589041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125.58904109589041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125.58904109589041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125.58904109589041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125.58904109589041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125.58904109589041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125.58904109589041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125.58904109589041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125.58904109589041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125.58904109589041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125.58904109589041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125.58904109589041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125.58904109589041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125.58904109589041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125.58904109589041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125.58904109589041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125.58904109589041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125.58904109589041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125.58904109589041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125.58904109589041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125.58904109589041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125.58904109589041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125.58904109589041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125.58904109589041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125.58904109589041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125.58904109589041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125.58904109589041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125.58904109589041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125.58904109589041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125.58904109589041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125.58904109589041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125.58904109589041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125.58904109589041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125.58904109589041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125.58904109589041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125.58904109589041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125.58904109589041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125.58904109589041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125.58904109589041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125.58904109589041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125.58904109589041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125.58904109589041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125.58904109589041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125.58904109589041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125.58904109589041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125.58904109589041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125.58904109589041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125.58904109589041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125.58904109589041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125.58904109589041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125.58904109589041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125.58904109589041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125.58904109589041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125.58904109589041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125.58904109589041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125.58904109589041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125.58904109589041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125.58904109589041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125.58904109589041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125.58904109589041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125.58904109589041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125.58904109589041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125.58904109589041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125.58904109589041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125.58904109589041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125.58904109589041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125.58904109589041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125.58904109589041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125.58904109589041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125.58904109589041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125.58904109589041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125.58904109589041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125.58904109589041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125.58904109589041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125.58904109589041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125.58904109589041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125.58904109589041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125.58904109589041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125.58904109589041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125.58904109589041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125.58904109589041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125.58904109589041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125.58904109589041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125.58904109589041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125.58904109589041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125.58904109589041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125.58904109589041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125.58904109589041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125.58904109589041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125.58904109589041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125.58904109589041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125.58904109589041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125.58904109589041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125.58904109589041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125.58904109589041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125.58904109589041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125.58904109589041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125.58904109589041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125.58904109589041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125.58904109589041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125.58904109589041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125.58904109589041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125.58904109589041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125.58904109589041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125.58904109589041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125.58904109589041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125.58904109589041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125.58904109589041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125.58904109589041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125.58904109589041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125.58904109589041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125.58904109589041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125.58904109589041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125.58904109589041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125.58904109589041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125.58904109589041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125.58904109589041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125.58904109589041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125.58904109589041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125.58904109589041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125.58904109589041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125.58904109589041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125.58904109589041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125.58904109589041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125.58904109589041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125.58904109589041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125.58904109589041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125.58904109589041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125.58904109589041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125.58904109589041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125.58904109589041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125.58904109589041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125.58904109589041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125.58904109589041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125.58904109589041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125.58904109589041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125.58904109589041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125.58904109589041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125.58904109589041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125.58904109589041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125.58904109589041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125.58904109589041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125.58904109589041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125.58904109589041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125.58904109589041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125.58904109589041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125.58904109589041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125.58904109589041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125.58904109589041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125.58904109589041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125.58904109589041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125.58904109589041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125.58904109589041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125.58904109589041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125.58904109589041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125.58904109589041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125.58904109589041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125.58904109589041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125.58904109589041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125.58904109589041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125.58904109589041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125.58904109589041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125.58904109589041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125.58904109589041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125.58904109589041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125.58904109589041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125.58904109589041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125.58904109589041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125.58904109589041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125.58904109589041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125.58904109589041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125.58904109589041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125.58904109589041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125.58904109589041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125.58904109589041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125.58904109589041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125.58904109589041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125.58904109589041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125.58904109589041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125.58904109589041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125.58904109589041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125.58904109589041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125.58904109589041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125.58904109589041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125.58904109589041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125.58904109589041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125.58904109589041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125.58904109589041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125.58904109589041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125.58904109589041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125.58904109589041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125.58904109589041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125.58904109589041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125.58904109589041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125.58904109589041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125.58904109589041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125.58904109589041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125.58904109589041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125.58904109589041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125.58904109589041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125.58904109589041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125.58904109589041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125.58904109589041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125.58904109589041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125.58904109589041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125.58904109589041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125.58904109589041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125.58904109589041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125.58904109589041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125.58904109589041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125.58904109589041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125.58904109589041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125.58904109589041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125.58904109589041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125.58904109589041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125.58904109589041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125.58904109589041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125.58904109589041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125.58904109589041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125.58904109589041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125.58904109589041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125.58904109589041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125.58904109589041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125.58904109589041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125.58904109589041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125.58904109589041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125.58904109589041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125.58904109589041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125.58904109589041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125.58904109589041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125.58904109589041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125.58904109589041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125.58904109589041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125.58904109589041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125.58904109589041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125.58904109589041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125.58904109589041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125.58904109589041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125.58904109589041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125.58904109589041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125.58904109589041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125.58904109589041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125.58904109589041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125.58904109589041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125.58904109589041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125.58904109589041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125.58904109589041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125.58904109589041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125.58904109589041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125.58904109589041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125.58904109589041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125.58904109589041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125.58904109589041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125.58904109589041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125.58904109589041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125.58904109589041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125.58904109589041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125.58904109589041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125.58904109589041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125.58904109589041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125.58904109589041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125.58904109589041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125.58904109589041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125.58904109589041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125.58904109589041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125.58904109589041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125.58904109589041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125.58904109589041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125.58904109589041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125.58904109589041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125.58904109589041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125.58904109589041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125.58904109589041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125.58904109589041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125.58904109589041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125.58904109589041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125.58904109589041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125.58904109589041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125.58904109589041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125.58904109589041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125.58904109589041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125.58904109589041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125.58904109589041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125.58904109589041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125.58904109589041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125.58904109589041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125.58904109589041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125.58904109589041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125.58904109589041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125.58904109589041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125.58904109589041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125.58904109589041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125.58904109589041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125.58904109589041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125.58904109589041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125.58904109589041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125.58904109589041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125.58904109589041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125.58904109589041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125.58904109589041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125.58904109589041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125.58904109589041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125.58904109589041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125.58904109589041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125.58904109589041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125.58904109589041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125.58904109589041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125.58904109589041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125.58904109589041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125.58904109589041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125.58904109589041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125.58904109589041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125.58904109589041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125.58904109589041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125.58904109589041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125.58904109589041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125.58904109589041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125.58904109589041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125.58904109589041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125.58904109589041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125.58904109589041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125.58904109589041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125.58904109589041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125.58904109589041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125.58904109589041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125.58904109589041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125.58904109589041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125.58904109589041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125.58904109589041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125.58904109589041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125.58904109589041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125.58904109589041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125.58904109589041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125.58904109589041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125.58904109589041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125.58904109589041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125.58904109589041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125.58904109589041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125.58904109589041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125.58904109589041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125.58904109589041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125.58904109589041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125.58904109589041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125.58904109589041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125.58904109589041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125.58904109589041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125.58904109589041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125.58904109589041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125.58904109589041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125.58904109589041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125.58904109589041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125.58904109589041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125.58904109589041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125.58904109589041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125.58904109589041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125.58904109589041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125.58904109589041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125.58904109589041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125.58904109589041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125.58904109589041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125.58904109589041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125.58904109589041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125.58904109589041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125.58904109589041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125.58904109589041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125.58904109589041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125.58904109589041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125.58904109589041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125.58904109589041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125.58904109589041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125.58904109589041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125.58904109589041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125.58904109589041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125.58904109589041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125.58904109589041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125.58904109589041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125.58904109589041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125.58904109589041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125.58904109589041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125.58904109589041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125.58904109589041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125.58904109589041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125.58904109589041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125.58904109589041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125.58904109589041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125.58904109589041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125.58904109589041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125.58904109589041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125.58904109589041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125.58904109589041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125.58904109589041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125.58904109589041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125.58904109589041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125.58904109589041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125.58904109589041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125.58904109589041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125.58904109589041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125.58904109589041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125.58904109589041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125.58904109589041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125.58904109589041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125.58904109589041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125.58904109589041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125.58904109589041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125.58904109589041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125.58904109589041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125.58904109589041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125.58904109589041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125.58904109589041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125.58904109589041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125.58904109589041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125.58904109589041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125.58904109589041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125.58904109589041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125.58904109589041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125.58904109589041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125.58904109589041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125.58904109589041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125.58904109589041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125.58904109589041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125.58904109589041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125.58904109589041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125.58904109589041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125.58904109589041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125.58904109589041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125.58904109589041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125.58904109589041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125.58904109589041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125.58904109589041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125.58904109589041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125.58904109589041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125.58904109589041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125.58904109589041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125.58904109589041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125.58904109589041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125.58904109589041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125.58904109589041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125.58904109589041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125.58904109589041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125.58904109589041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125.58904109589041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125.58904109589041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125.58904109589041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125.58904109589041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125.58904109589041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125.58904109589041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125.58904109589041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125.58904109589041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125.58904109589041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125.58904109589041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125.58904109589041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125.58904109589041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125.58904109589041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125.58904109589041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125.58904109589041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125.58904109589041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125.58904109589041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125.58904109589041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125.58904109589041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125.58904109589041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125.58904109589041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125.58904109589041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125.58904109589041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125.58904109589041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125.58904109589041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125.58904109589041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125.58904109589041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125.58904109589041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125.58904109589041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125.58904109589041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125.58904109589041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125.58904109589041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125.58904109589041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125.58904109589041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125.58904109589041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125.58904109589041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125.58904109589041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125.58904109589041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125.58904109589041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125.58904109589041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125.58904109589041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125.58904109589041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125.58904109589041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125.58904109589041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125.58904109589041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125.58904109589041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125.58904109589041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125.58904109589041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125.58904109589041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125.58904109589041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125.58904109589041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125.58904109589041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125.58904109589041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125.58904109589041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125.58904109589041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125.58904109589041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125.58904109589041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125.58904109589041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125.58904109589041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125.58904109589041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125.58904109589041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125.58904109589041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125.58904109589041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125.58904109589041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125.58904109589041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125.58904109589041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125.58904109589041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125.58904109589041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125.58904109589041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125.58904109589041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125.58904109589041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125.58904109589041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125.58904109589041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125.58904109589041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125.58904109589041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125.58904109589041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125.58904109589041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125.58904109589041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125.58904109589041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125.58904109589041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125.58904109589041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125.58904109589041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125.58904109589041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125.58904109589041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125.58904109589041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125.58904109589041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125.58904109589041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125.58904109589041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125.58904109589041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125.58904109589041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125.58904109589041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125.58904109589041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125.58904109589041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125.58904109589041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125.58904109589041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125.58904109589041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125.58904109589041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125.58904109589041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125.58904109589041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125.58904109589041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125.58904109589041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125.58904109589041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125.58904109589041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125.58904109589041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125.58904109589041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125.58904109589041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125.58904109589041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125.58904109589041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125.58904109589041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125.58904109589041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125.58904109589041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125.58904109589041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125.58904109589041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125.58904109589041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125.58904109589041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125.58904109589041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125.58904109589041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125.58904109589041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125.58904109589041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125.58904109589041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125.58904109589041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125.58904109589041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125.58904109589041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125.58904109589041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125.58904109589041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125.58904109589041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125.58904109589041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125.58904109589041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125.58904109589041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125.58904109589041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125.58904109589041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125.58904109589041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125.58904109589041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125.58904109589041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125.58904109589041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125.58904109589041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125.58904109589041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125.58904109589041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125.58904109589041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125.58904109589041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125.58904109589041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125.58904109589041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125.58904109589041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125.58904109589041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125.58904109589041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125.58904109589041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125.58904109589041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125.58904109589041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125.58904109589041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125.58904109589041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125.58904109589041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125.58904109589041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125.58904109589041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125.58904109589041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125.58904109589041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125.58904109589041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125.58904109589041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125.58904109589041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125.58904109589041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125.58904109589041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125.58904109589041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125.58904109589041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125.58904109589041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125.58904109589041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125.58904109589041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125.58904109589041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125.58904109589041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125.58904109589041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125.58904109589041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125.58904109589041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125.58904109589041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125.58904109589041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125.58904109589041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125.58904109589041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125.58904109589041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125.58904109589041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125.58904109589041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125.58904109589041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125.58904109589041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125.58904109589041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125.58904109589041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125.58904109589041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125.58904109589041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125.58904109589041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125.58904109589041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125.58904109589041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125.58904109589041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125.58904109589041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125.58904109589041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125.58904109589041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125.58904109589041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125.58904109589041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125.58904109589041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125.58904109589041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125.58904109589041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125.58904109589041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125.58904109589041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125.58904109589041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125.58904109589041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125.58904109589041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125.58904109589041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125.58904109589041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125.58904109589041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125.58904109589041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125.58904109589041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125.58904109589041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125.58904109589041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125.58904109589041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125.58904109589041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125.58904109589041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125.58904109589041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125.58904109589041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125.58904109589041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125.58904109589041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125.58904109589041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125.58904109589041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125.58904109589041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125.58904109589041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125.58904109589041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125.58904109589041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125.58904109589041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125.58904109589041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125.58904109589041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125.58904109589041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125.58904109589041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125.58904109589041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125.58904109589041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125.58904109589041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125.58904109589041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125.58904109589041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125.58904109589041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125.58904109589041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125.58904109589041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125.58904109589041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125.58904109589041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125.58904109589041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125.58904109589041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125.58904109589041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125.58904109589041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125.58904109589041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125.58904109589041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125.58904109589041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125.58904109589041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125.58904109589041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125.58904109589041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125.58904109589041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125.58904109589041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125.58904109589041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125.58904109589041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125.58904109589041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125.58904109589041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125.58904109589041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125.58904109589041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125.58904109589041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125.58904109589041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125.58904109589041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125.58904109589041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125.58904109589041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125.58904109589041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125.58904109589041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125.58904109589041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125.58904109589041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125.58904109589041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125.58904109589041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125.58904109589041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125.58904109589041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125.58904109589041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125.58904109589041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125.58904109589041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125.58904109589041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125.58904109589041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125.58904109589041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125.58904109589041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125.58904109589041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125.58904109589041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125.58904109589041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125.58904109589041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125.58904109589041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125.58904109589041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125.58904109589041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125.58904109589041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125.58904109589041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125.58904109589041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125.58904109589041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125.58904109589041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125.58904109589041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125.58904109589041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125.58904109589041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125.58904109589041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125.58904109589041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125.58904109589041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125.58904109589041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125.58904109589041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125.58904109589041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125.58904109589041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125.58904109589041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125.58904109589041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125.58904109589041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125.58904109589041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125.58904109589041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125.58904109589041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125.58904109589041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125.58904109589041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125.58904109589041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125.58904109589041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125.58904109589041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125.58904109589041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125.58904109589041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125.58904109589041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125.58904109589041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125.58904109589041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125.58904109589041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125.58904109589041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125.58904109589041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125.58904109589041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125.58904109589041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125.58904109589041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125.58904109589041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125.58904109589041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125.58904109589041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125.58904109589041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125.58904109589041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125.58904109589041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125.58904109589041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125.58904109589041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125.58904109589041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125.58904109589041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125.58904109589041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125.58904109589041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125.58904109589041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125.58904109589041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125.58904109589041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125.58904109589041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125.58904109589041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125.58904109589041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125.58904109589041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125.58904109589041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125.58904109589041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125.58904109589041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125.58904109589041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125.58904109589041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125.58904109589041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125.58904109589041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125.58904109589041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125.58904109589041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125.58904109589041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125.58904109589041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125.58904109589041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125.58904109589041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125.58904109589041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125.58904109589041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125.58904109589041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125.58904109589041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125.58904109589041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125.58904109589041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125.58904109589041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125.58904109589041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125.58904109589041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125.58904109589041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125.58904109589041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125.58904109589041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125.58904109589041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125.58904109589041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125.58904109589041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125.58904109589041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125.58904109589041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125.58904109589041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125.58904109589041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125.58904109589041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125.58904109589041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125.58904109589041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125.58904109589041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125.58904109589041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125.58904109589041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125.58904109589041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125.58904109589041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125.58904109589041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125.58904109589041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125.58904109589041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125.58904109589041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125.58904109589041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125.58904109589041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125.58904109589041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125.58904109589041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125.58904109589041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125.58904109589041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125.58904109589041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125.58904109589041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125.58904109589041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125.58904109589041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125.58904109589041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125.58904109589041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125.58904109589041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125.58904109589041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125.58904109589041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125.58904109589041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125.58904109589041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125.58904109589041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125.58904109589041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125.58904109589041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125.58904109589041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125.58904109589041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125.58904109589041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125.58904109589041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125.58904109589041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125.58904109589041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125.58904109589041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125.58904109589041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125.58904109589041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125.58904109589041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125.58904109589041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125.58904109589041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125.58904109589041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125.58904109589041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125.58904109589041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125.58904109589041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125.58904109589041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125.58904109589041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125.58904109589041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125.58904109589041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125.58904109589041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125.58904109589041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125.58904109589041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125.58904109589041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125.58904109589041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125.58904109589041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125.58904109589041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125.58904109589041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125.58904109589041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125.58904109589041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125.58904109589041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125.58904109589041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125.58904109589041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125.58904109589041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125.58904109589041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125.58904109589041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125.58904109589041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125.58904109589041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125.58904109589041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125.58904109589041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125.58904109589041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125.58904109589041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125.58904109589041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125.58904109589041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125.58904109589041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125.58904109589041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125.58904109589041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125.58904109589041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125.58904109589041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125.58904109589041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125.58904109589041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125.58904109589041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125.58904109589041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125.58904109589041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125.58904109589041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125.58904109589041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125.58904109589041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125.58904109589041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125.58904109589041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125.58904109589041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125.58904109589041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125.58904109589041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125.58904109589041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125.58904109589041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125.58904109589041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125.58904109589041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125.58904109589041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125.58904109589041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125.58904109589041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125.58904109589041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125.58904109589041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125.58904109589041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125.58904109589041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125.58904109589041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125.58904109589041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125.58904109589041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125.58904109589041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125.58904109589041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125.58904109589041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125.58904109589041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125.58904109589041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125.58904109589041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125.58904109589041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125.58904109589041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125.58904109589041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125.58904109589041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125.58904109589041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125.58904109589041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125.58904109589041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125.58904109589041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125.58904109589041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125.58904109589041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125.58904109589041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125.58904109589041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125.58904109589041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125.58904109589041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125.58904109589041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125.58904109589041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125.58904109589041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125.58904109589041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125.58904109589041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125.58904109589041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125.58904109589041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125.58904109589041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125.58904109589041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125.58904109589041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125.58904109589041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125.58904109589041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125.58904109589041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125.58904109589041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125.58904109589041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125.58904109589041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125.58904109589041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125.58904109589041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125.58904109589041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125.58904109589041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125.58904109589041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125.58904109589041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125.58904109589041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125.58904109589041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125.58904109589041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125.58904109589041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125.58904109589041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125.58904109589041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125.58904109589041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125.58904109589041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125.58904109589041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125.58904109589041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125.58904109589041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125.58904109589041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125.58904109589041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125.58904109589041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125.58904109589041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125.58904109589041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125.58904109589041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125.58904109589041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125.58904109589041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125.58904109589041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125.58904109589041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125.58904109589041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125.58904109589041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125.58904109589041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125.58904109589041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125.58904109589041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125.58904109589041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125.58904109589041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125.58904109589041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125.58904109589041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125.58904109589041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125.58904109589041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125.58904109589041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125.58904109589041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125.58904109589041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125.58904109589041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125.58904109589041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125.58904109589041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125.58904109589041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125.58904109589041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125.58904109589041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125.58904109589041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125.58904109589041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125.58904109589041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125.58904109589041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125.58904109589041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125.58904109589041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125.58904109589041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125.58904109589041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125.58904109589041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125.58904109589041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125.58904109589041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125.58904109589041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125.58904109589041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125.58904109589041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125.58904109589041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125.58904109589041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125.58904109589041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125.58904109589041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125.58904109589041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125.58904109589041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125.58904109589041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125.58904109589041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125.58904109589041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125.58904109589041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125.58904109589041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125.58904109589041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125.58904109589041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125.58904109589041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125.58904109589041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125.58904109589041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125.58904109589041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125.58904109589041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125.58904109589041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125.58904109589041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125.58904109589041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125.58904109589041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125.58904109589041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125.58904109589041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125.58904109589041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125.58904109589041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125.58904109589041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125.58904109589041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125.58904109589041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125.58904109589041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125.58904109589041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125.58904109589041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125.58904109589041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125.58904109589041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125.58904109589041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125.58904109589041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125.58904109589041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125.58904109589041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125.58904109589041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125.58904109589041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125.58904109589041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125.58904109589041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125.58904109589041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125.58904109589041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125.58904109589041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125.58904109589041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125.58904109589041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125.58904109589041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125.58904109589041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125.58904109589041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125.58904109589041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125.58904109589041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125.58904109589041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125.58904109589041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125.58904109589041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125.58904109589041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125.58904109589041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125.58904109589041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125.58904109589041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125.58904109589041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125.58904109589041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125.58904109589041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125.58904109589041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125.58904109589041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125.58904109589041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125.58904109589041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125.58904109589041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125.58904109589041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125.58904109589041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125.58904109589041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125.58904109589041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125.58904109589041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125.58904109589041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125.58904109589041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125.58904109589041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125.58904109589041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125.58904109589041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125.58904109589041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125.58904109589041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125.58904109589041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125.58904109589041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125.58904109589041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125.58904109589041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125.58904109589041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125.58904109589041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125.58904109589041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125.58904109589041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125.58904109589041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125.58904109589041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125.58904109589041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125.58904109589041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125.58904109589041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125.58904109589041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125.58904109589041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125.58904109589041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125.58904109589041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125.58904109589041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125.58904109589041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125.58904109589041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125.58904109589041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125.58904109589041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125.58904109589041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125.58904109589041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125.58904109589041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125.58904109589041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125.58904109589041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125.58904109589041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125.58904109589041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125.58904109589041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125.58904109589041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125.58904109589041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125.58904109589041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125.58904109589041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125.58904109589041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125.58904109589041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125.58904109589041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125.58904109589041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125.58904109589041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125.58904109589041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125.58904109589041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125.58904109589041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125.58904109589041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125.58904109589041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125.58904109589041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125.58904109589041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125.58904109589041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125.58904109589041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125.58904109589041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125.58904109589041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125.58904109589041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125.58904109589041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125.58904109589041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125.58904109589041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125.58904109589041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125.58904109589041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125.58904109589041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125.58904109589041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125.58904109589041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125.58904109589041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125.58904109589041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125.58904109589041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125.58904109589041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125.58904109589041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125.58904109589041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125.58904109589041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125.58904109589041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125.58904109589041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125.58904109589041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125.58904109589041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125.58904109589041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125.58904109589041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125.58904109589041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125.58904109589041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125.58904109589041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125.58904109589041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125.58904109589041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125.58904109589041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125.58904109589041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125.58904109589041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125.58904109589041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125.58904109589041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125.58904109589041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125.58904109589041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125.58904109589041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125.58904109589041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125.58904109589041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125.58904109589041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125.58904109589041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125.58904109589041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125.58904109589041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125.58904109589041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125.58904109589041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125.58904109589041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125.58904109589041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125.58904109589041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125.58904109589041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125.58904109589041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125.58904109589041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125.58904109589041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125.58904109589041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125.58904109589041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125.58904109589041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125.58904109589041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125.58904109589041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125.58904109589041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125.58904109589041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125.58904109589041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125.58904109589041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125.58904109589041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125.58904109589041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125.58904109589041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125.58904109589041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125.58904109589041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125.58904109589041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125.58904109589041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125.58904109589041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125.58904109589041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125.58904109589041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125.58904109589041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125.58904109589041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125.58904109589041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125.58904109589041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125.58904109589041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125.58904109589041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125.58904109589041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125.58904109589041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125.58904109589041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125.58904109589041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125.58904109589041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125.58904109589041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125.58904109589041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125.58904109589041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125.58904109589041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125.58904109589041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125.58904109589041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125.58904109589041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125.58904109589041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125.58904109589041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125.58904109589041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125.58904109589041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125.58904109589041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125.58904109589041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125.58904109589041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125.58904109589041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125.58904109589041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125.58904109589041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125.58904109589041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125.58904109589041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125.58904109589041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125.58904109589041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125.58904109589041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125.58904109589041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125.58904109589041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125.58904109589041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125.58904109589041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125.58904109589041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125.58904109589041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125.58904109589041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125.58904109589041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125.58904109589041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125.58904109589041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125.58904109589041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125.58904109589041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125.58904109589041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125.58904109589041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125.58904109589041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125.58904109589041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125.58904109589041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125.58904109589041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125.58904109589041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125.58904109589041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125.58904109589041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125.58904109589041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125.58904109589041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125.58904109589041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125.58904109589041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125.58904109589041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125.58904109589041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125.58904109589041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125.58904109589041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125.58904109589041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125.58904109589041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125.58904109589041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125.58904109589041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125.58904109589041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125.58904109589041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125.58904109589041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125.58904109589041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125.58904109589041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125.58904109589041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125.58904109589041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125.58904109589041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125.58904109589041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125.58904109589041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125.58904109589041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125.58904109589041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125.58904109589041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125.58904109589041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125.58904109589041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125.58904109589041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125.58904109589041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125.58904109589041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125.58904109589041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125.58904109589041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125.58904109589041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125.58904109589041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125.58904109589041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125.58904109589041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125.58904109589041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125.58904109589041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125.58904109589041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125.58904109589041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125.58904109589041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125.58904109589041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125.58904109589041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125.58904109589041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125.58904109589041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125.58904109589041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125.58904109589041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125.58904109589041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125.58904109589041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125.58904109589041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125.58904109589041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125.58904109589041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125.58904109589041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125.58904109589041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125.58904109589041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125.58904109589041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125.58904109589041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125.58904109589041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125.58904109589041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125.58904109589041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125.58904109589041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125.58904109589041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125.58904109589041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125.58904109589041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125.58904109589041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125.58904109589041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125.58904109589041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125.58904109589041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125.58904109589041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125.58904109589041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125.58904109589041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125.58904109589041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125.58904109589041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125.58904109589041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125.58904109589041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125.58904109589041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125.58904109589041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125.58904109589041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125.58904109589041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125.58904109589041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125.58904109589041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125.58904109589041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125.58904109589041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125.58904109589041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125.58904109589041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125.58904109589041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125.58904109589041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125.58904109589041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125.58904109589041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125.58904109589041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125.58904109589041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125.58904109589041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125.58904109589041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125.58904109589041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125.58904109589041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125.58904109589041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125.58904109589041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125.58904109589041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125.58904109589041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125.58904109589041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125.58904109589041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125.58904109589041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125.58904109589041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125.58904109589041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125.58904109589041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125.58904109589041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125.58904109589041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125.58904109589041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125.58904109589041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125.58904109589041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125.58904109589041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125.58904109589041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125.58904109589041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125.58904109589041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125.58904109589041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125.58904109589041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125.58904109589041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125.58904109589041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125.58904109589041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125.58904109589041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125.58904109589041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125.58904109589041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125.58904109589041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125.58904109589041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125.58904109589041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125.58904109589041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125.58904109589041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125.58904109589041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125.58904109589041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125.58904109589041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125.58904109589041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125.58904109589041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125.58904109589041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125.58904109589041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125.58904109589041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125.58904109589041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125.58904109589041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125.58904109589041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125.58904109589041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125.58904109589041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125.58904109589041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125.58904109589041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125.58904109589041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125.58904109589041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125.58904109589041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125.58904109589041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125.58904109589041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125.58904109589041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125.58904109589041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125.58904109589041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125.58904109589041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125.58904109589041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125.58904109589041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125.58904109589041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125.58904109589041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125.58904109589041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125.58904109589041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125.58904109589041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125.58904109589041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125.58904109589041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125.58904109589041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125.58904109589041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125.58904109589041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125.58904109589041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125.58904109589041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125.58904109589041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125.58904109589041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125.58904109589041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125.58904109589041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125.58904109589041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125.58904109589041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125.58904109589041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125.58904109589041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125.58904109589041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125.58904109589041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125.58904109589041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125.58904109589041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125.58904109589041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125.58904109589041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125.58904109589041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125.58904109589041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125.58904109589041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125.58904109589041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125.58904109589041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125.58904109589041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125.58904109589041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125.58904109589041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125.58904109589041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125.58904109589041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125.58904109589041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125.58904109589041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125.58904109589041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125.58904109589041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125.58904109589041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125.58904109589041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125.58904109589041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125.58904109589041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125.58904109589041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125.58904109589041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125.58904109589041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125.58904109589041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125.58904109589041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125.58904109589041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125.58904109589041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125.58904109589041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125.58904109589041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125.58904109589041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125.58904109589041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125.58904109589041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125.58904109589041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125.58904109589041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125.58904109589041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125.58904109589041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125.58904109589041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125.58904109589041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125.58904109589041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125.58904109589041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125.58904109589041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125.58904109589041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125.58904109589041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125.58904109589041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125.58904109589041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125.58904109589041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125.58904109589041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125.58904109589041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125.58904109589041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125.58904109589041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125.58904109589041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125.58904109589041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125.58904109589041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125.58904109589041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125.58904109589041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125.58904109589041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125.58904109589041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125.58904109589041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125.58904109589041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125.58904109589041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125.58904109589041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125.58904109589041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125.58904109589041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125.58904109589041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125.58904109589041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125.58904109589041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125.58904109589041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125.58904109589041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125.58904109589041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125.58904109589041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125.58904109589041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125.58904109589041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125.58904109589041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125.58904109589041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125.58904109589041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125.58904109589041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125.58904109589041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125.58904109589041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125.58904109589041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125.58904109589041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125.58904109589041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125.58904109589041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125.58904109589041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125.58904109589041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125.58904109589041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125.58904109589041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125.58904109589041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125.58904109589041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125.58904109589041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125.58904109589041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125.58904109589041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125.58904109589041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125.58904109589041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125.58904109589041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125.58904109589041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125.58904109589041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125.58904109589041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125.58904109589041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125.58904109589041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125.58904109589041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125.58904109589041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125.58904109589041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125.58904109589041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125.58904109589041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125.58904109589041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125.58904109589041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125.58904109589041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125.58904109589041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125.58904109589041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125.58904109589041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125.58904109589041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125.58904109589041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125.58904109589041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125.58904109589041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125.58904109589041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125.58904109589041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125.58904109589041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125.58904109589041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125.58904109589041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125.58904109589041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125.58904109589041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125.58904109589041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125.58904109589041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125.58904109589041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125.58904109589041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125.58904109589041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125.58904109589041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125.58904109589041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125.58904109589041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125.58904109589041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125.58904109589041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125.58904109589041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125.58904109589041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125.58904109589041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125.58904109589041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125.58904109589041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125.58904109589041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125.58904109589041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125.58904109589041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125.58904109589041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125.58904109589041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125.58904109589041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125.58904109589041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125.58904109589041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125.58904109589041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125.58904109589041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125.58904109589041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125.58904109589041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125.58904109589041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125.58904109589041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125.58904109589041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125.58904109589041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125.58904109589041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125.58904109589041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125.58904109589041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125.58904109589041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125.58904109589041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125.58904109589041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125.58904109589041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125.58904109589041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125.58904109589041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125.58904109589041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125.58904109589041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125.58904109589041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125.58904109589041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125.58904109589041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125.58904109589041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125.58904109589041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125.58904109589041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125.58904109589041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125.58904109589041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125.58904109589041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125.58904109589041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125.58904109589041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125.58904109589041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125.58904109589041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125.58904109589041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125.58904109589041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125.58904109589041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125.58904109589041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125.58904109589041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125.58904109589041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125.58904109589041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125.58904109589041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125.58904109589041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125.58904109589041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125.58904109589041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125.58904109589041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125.58904109589041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125.58904109589041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125.58904109589041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125.58904109589041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125.58904109589041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125.58904109589041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125.58904109589041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125.58904109589041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125.58904109589041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125.58904109589041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125.58904109589041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125.58904109589041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125.58904109589041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125.58904109589041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125.58904109589041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125.58904109589041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125.58904109589041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125.58904109589041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125.58904109589041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125.58904109589041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125.58904109589041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125.58904109589041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125.58904109589041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125.58904109589041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125.58904109589041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125.58904109589041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125.58904109589041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125.58904109589041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125.58904109589041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125.58904109589041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125.58904109589041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125.58904109589041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125.58904109589041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125.58904109589041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125.58904109589041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125.58904109589041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125.58904109589041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125.58904109589041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125.58904109589041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125.58904109589041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125.58904109589041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125.58904109589041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125.58904109589041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125.58904109589041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125.58904109589041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125.58904109589041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125.58904109589041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125.58904109589041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125.58904109589041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125.58904109589041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125.58904109589041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125.58904109589041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125.58904109589041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125.58904109589041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125.58904109589041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125.58904109589041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125.58904109589041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125.58904109589041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125.58904109589041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125.58904109589041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125.58904109589041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125.58904109589041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125.58904109589041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125.58904109589041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125.58904109589041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125.58904109589041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125.58904109589041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125.58904109589041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125.58904109589041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125.58904109589041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125.58904109589041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125.58904109589041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125.58904109589041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125.58904109589041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125.58904109589041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125.58904109589041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125.58904109589041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125.58904109589041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125.58904109589041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125.58904109589041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125.58904109589041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125.58904109589041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125.58904109589041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125.58904109589041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125.58904109589041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125.58904109589041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125.58904109589041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125.58904109589041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125.58904109589041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125.58904109589041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125.58904109589041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125.58904109589041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125.58904109589041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125.58904109589041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125.58904109589041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125.58904109589041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125.58904109589041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125.58904109589041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125.58904109589041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125.58904109589041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125.58904109589041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125.58904109589041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125.58904109589041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125.58904109589041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125.58904109589041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125.58904109589041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125.58904109589041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125.58904109589041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125.58904109589041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125.58904109589041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125.58904109589041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125.58904109589041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125.58904109589041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125.58904109589041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125.58904109589041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125.58904109589041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125.58904109589041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125.58904109589041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125.58904109589041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125.58904109589041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125.58904109589041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125.58904109589041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125.58904109589041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125.58904109589041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125.58904109589041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125.58904109589041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125.58904109589041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125.58904109589041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125.58904109589041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125.58904109589041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125.58904109589041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125.58904109589041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125.58904109589041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125.58904109589041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125.58904109589041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125.58904109589041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125.58904109589041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125.58904109589041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125.58904109589041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125.58904109589041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125.58904109589041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125.58904109589041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125.58904109589041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125.58904109589041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125.58904109589041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125.58904109589041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125.58904109589041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125.58904109589041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125.58904109589041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125.58904109589041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125.58904109589041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125.58904109589041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125.58904109589041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125.58904109589041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125.58904109589041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125.58904109589041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125.58904109589041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125.58904109589041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125.58904109589041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125.58904109589041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125.58904109589041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125.58904109589041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125.58904109589041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125.58904109589041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125.58904109589041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125.58904109589041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125.58904109589041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125.58904109589041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125.58904109589041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125.58904109589041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125.58904109589041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125.58904109589041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125.58904109589041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125.58904109589041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125.58904109589041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125.58904109589041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125.58904109589041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125.58904109589041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125.58904109589041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125.58904109589041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125.58904109589041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125.58904109589041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125.58904109589041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125.58904109589041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125.58904109589041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125.58904109589041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125.58904109589041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125.58904109589041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125.58904109589041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125.58904109589041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125.58904109589041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125.58904109589041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125.58904109589041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125.58904109589041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125.58904109589041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125.58904109589041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125.58904109589041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125.58904109589041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125.58904109589041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125.58904109589041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125.58904109589041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125.58904109589041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125.58904109589041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125.58904109589041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125.58904109589041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125.58904109589041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125.58904109589041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125.58904109589041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125.58904109589041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125.58904109589041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125.58904109589041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125.58904109589041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125.58904109589041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125.58904109589041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125.58904109589041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125.58904109589041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125.58904109589041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125.58904109589041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125.58904109589041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125.58904109589041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125.58904109589041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125.58904109589041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125.58904109589041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125.58904109589041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125.58904109589041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125.58904109589041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125.58904109589041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125.58904109589041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125.58904109589041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125.58904109589041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125.58904109589041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125.58904109589041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125.58904109589041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125.58904109589041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125.58904109589041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125.58904109589041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125.58904109589041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125.58904109589041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125.58904109589041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125.58904109589041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125.58904109589041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125.58904109589041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125.58904109589041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125.58904109589041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125.58904109589041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125.58904109589041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125.58904109589041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125.58904109589041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125.58904109589041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125.58904109589041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125.58904109589041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125.58904109589041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125.58904109589041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125.58904109589041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125.58904109589041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125.58904109589041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125.58904109589041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125.58904109589041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125.58904109589041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125.58904109589041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125.58904109589041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125.58904109589041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125.58904109589041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125.58904109589041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125.58904109589041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125.58904109589041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125.58904109589041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125.58904109589041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125.58904109589041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125.58904109589041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125.58904109589041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125.58904109589041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125.58904109589041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125.58904109589041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125.58904109589041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125.58904109589041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125.58904109589041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125.58904109589041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125.58904109589041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125.58904109589041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125.58904109589041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125.58904109589041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125.58904109589041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125.58904109589041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125.58904109589041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125.58904109589041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125.58904109589041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125.58904109589041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125.58904109589041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125.58904109589041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125.58904109589041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125.58904109589041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125.58904109589041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125.58904109589041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125.58904109589041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125.58904109589041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125.58904109589041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125.58904109589041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125.58904109589041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125.58904109589041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125.58904109589041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125.58904109589041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125.58904109589041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125.58904109589041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125.58904109589041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125.58904109589041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125.58904109589041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125.58904109589041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125.58904109589041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125.58904109589041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125.58904109589041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125.58904109589041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125.58904109589041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125.58904109589041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125.58904109589041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125.58904109589041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125.58904109589041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125.58904109589041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125.58904109589041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125.58904109589041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125.58904109589041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125.58904109589041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125.58904109589041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125.58904109589041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125.58904109589041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125.58904109589041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125.58904109589041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125.58904109589041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125.58904109589041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125.58904109589041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125.58904109589041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125.58904109589041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125.58904109589041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125.58904109589041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125.58904109589041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125.58904109589041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125.58904109589041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125.58904109589041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125.58904109589041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125.58904109589041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125.58904109589041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125.58904109589041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125.58904109589041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125.58904109589041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125.58904109589041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125.58904109589041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125.58904109589041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125.58904109589041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125.58904109589041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125.58904109589041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125.58904109589041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125.58904109589041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125.58904109589041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125.58904109589041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125.58904109589041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125.58904109589041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125.58904109589041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125.58904109589041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125.58904109589041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125.58904109589041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125.58904109589041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125.58904109589041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125.58904109589041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125.58904109589041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125.58904109589041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125.58904109589041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125.58904109589041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125.58904109589041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125.58904109589041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125.58904109589041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125.58904109589041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125.58904109589041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125.58904109589041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125.58904109589041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125.58904109589041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125.58904109589041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125.58904109589041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125.58904109589041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125.58904109589041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125.58904109589041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125.58904109589041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125.58904109589041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125.58904109589041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125.58904109589041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125.58904109589041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125.58904109589041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125.58904109589041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125.58904109589041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125.58904109589041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125.58904109589041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125.58904109589041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125.58904109589041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125.58904109589041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125.58904109589041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125.58904109589041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125.58904109589041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125.58904109589041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125.58904109589041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125.58904109589041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125.58904109589041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125.58904109589041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125.58904109589041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125.58904109589041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125.58904109589041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125.58904109589041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125.58904109589041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125.58904109589041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125.58904109589041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125.58904109589041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125.58904109589041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125.58904109589041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125.58904109589041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125.58904109589041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125.58904109589041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125.58904109589041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125.58904109589041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125.58904109589041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125.58904109589041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125.58904109589041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125.58904109589041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125.58904109589041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125.58904109589041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125.58904109589041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125.58904109589041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125.58904109589041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125.58904109589041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125.58904109589041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125.58904109589041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125.58904109589041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125.58904109589041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125.58904109589041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125.58904109589041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125.58904109589041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125.58904109589041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125.58904109589041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125.58904109589041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125.58904109589041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125.58904109589041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125.58904109589041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125.58904109589041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125.58904109589041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125.58904109589041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125.58904109589041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125.58904109589041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125.58904109589041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125.58904109589041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125.58904109589041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125.58904109589041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125.58904109589041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125.58904109589041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125.58904109589041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125.58904109589041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125.58904109589041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125.58904109589041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125.58904109589041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125.58904109589041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125.58904109589041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125.58904109589041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125.58904109589041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125.58904109589041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125.58904109589041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125.58904109589041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125.58904109589041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125.58904109589041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125.58904109589041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125.58904109589041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125.58904109589041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125.58904109589041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125.58904109589041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125.58904109589041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125.58904109589041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125.58904109589041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125.58904109589041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125.58904109589041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125.58904109589041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125.58904109589041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125.58904109589041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125.58904109589041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125.58904109589041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125.58904109589041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125.58904109589041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125.58904109589041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125.58904109589041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125.58904109589041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125.58904109589041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125.58904109589041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125.58904109589041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125.58904109589041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125.58904109589041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125.58904109589041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125.58904109589041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125.58904109589041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125.58904109589041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125.58904109589041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125.58904109589041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125.58904109589041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125.58904109589041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125.58904109589041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125.58904109589041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125.58904109589041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125.58904109589041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125.58904109589041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125.58904109589041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125.58904109589041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125.58904109589041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125.58904109589041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125.58904109589041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125.58904109589041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125.58904109589041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125.58904109589041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125.58904109589041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125.58904109589041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125.58904109589041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125.58904109589041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125.58904109589041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125.58904109589041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125.58904109589041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125.58904109589041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125.58904109589041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125.58904109589041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125.58904109589041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125.58904109589041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125.58904109589041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125.58904109589041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125.58904109589041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125.58904109589041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125.58904109589041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125.58904109589041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125.58904109589041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125.58904109589041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125.58904109589041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125.58904109589041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125.58904109589041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125.58904109589041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125.58904109589041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125.58904109589041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125.58904109589041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125.58904109589041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125.58904109589041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125.58904109589041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125.58904109589041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125.58904109589041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125.58904109589041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125.58904109589041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125.58904109589041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125.58904109589041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125.58904109589041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125.58904109589041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125.58904109589041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125.58904109589041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125.58904109589041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125.58904109589041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125.58904109589041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125.58904109589041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125.58904109589041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125.58904109589041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125.58904109589041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125.58904109589041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125.58904109589041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125.58904109589041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125.58904109589041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125.58904109589041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125.58904109589041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125.58904109589041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125.58904109589041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125.58904109589041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125.58904109589041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125.58904109589041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125.58904109589041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125.58904109589041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125.58904109589041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125.58904109589041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125.58904109589041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125.58904109589041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125.58904109589041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125.58904109589041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125.58904109589041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125.58904109589041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125.58904109589041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125.58904109589041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125.58904109589041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125.58904109589041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125.58904109589041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125.58904109589041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125.58904109589041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125.58904109589041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125.58904109589041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125.58904109589041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125.58904109589041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125.58904109589041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125.58904109589041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125.58904109589041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125.58904109589041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125.58904109589041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125.58904109589041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125.58904109589041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125.58904109589041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125.58904109589041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125.58904109589041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125.58904109589041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125.58904109589041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125.58904109589041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125.58904109589041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125.58904109589041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125.58904109589041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125.58904109589041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125.58904109589041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125.58904109589041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125.58904109589041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125.58904109589041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125.58904109589041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125.58904109589041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125.58904109589041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125.58904109589041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125.58904109589041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125.58904109589041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125.58904109589041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125.58904109589041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125.58904109589041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125.58904109589041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125.58904109589041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125.58904109589041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125.58904109589041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125.58904109589041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125.58904109589041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125.58904109589041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125.58904109589041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125.58904109589041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125.58904109589041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125.58904109589041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125.58904109589041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125.58904109589041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125.58904109589041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125.58904109589041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125.58904109589041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125.58904109589041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125.58904109589041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125.58904109589041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125.58904109589041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125.58904109589041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125.58904109589041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125.58904109589041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125.58904109589041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125.58904109589041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125.58904109589041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125.58904109589041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125.58904109589041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125.58904109589041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125.58904109589041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125.58904109589041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125.58904109589041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125.58904109589041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125.58904109589041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125.58904109589041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125.58904109589041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125.58904109589041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125.58904109589041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125.58904109589041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125.58904109589041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125.58904109589041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125.58904109589041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125.58904109589041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125.58904109589041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125.58904109589041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125.58904109589041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125.58904109589041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125.58904109589041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125.58904109589041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125.58904109589041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125.58904109589041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125.58904109589041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125.58904109589041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125.58904109589041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125.58904109589041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125.58904109589041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125.58904109589041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125.58904109589041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125.58904109589041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125.58904109589041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125.58904109589041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125.58904109589041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125.58904109589041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125.58904109589041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125.58904109589041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125.58904109589041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125.58904109589041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125.58904109589041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125.58904109589041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125.58904109589041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125.58904109589041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125.58904109589041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125.58904109589041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125.58904109589041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125.58904109589041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125.58904109589041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125.58904109589041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125.58904109589041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125.58904109589041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125.58904109589041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125.58904109589041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125.58904109589041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125.58904109589041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125.58904109589041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125.58904109589041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125.58904109589041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125.58904109589041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125.58904109589041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125.58904109589041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125.58904109589041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125.58904109589041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125.58904109589041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125.58904109589041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125.58904109589041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125.58904109589041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125.58904109589041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125.58904109589041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125.58904109589041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125.58904109589041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125.58904109589041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125.58904109589041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125.58904109589041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125.58904109589041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125.58904109589041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125.58904109589041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125.58904109589041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125.58904109589041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125.58904109589041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125.58904109589041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125.58904109589041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125.58904109589041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125.58904109589041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125.58904109589041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125.58904109589041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125.58904109589041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125.58904109589041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125.58904109589041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125.58904109589041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125.58904109589041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125.58904109589041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125.58904109589041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125.58904109589041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125.58904109589041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125.58904109589041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125.58904109589041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125.58904109589041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125.58904109589041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125.58904109589041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125.58904109589041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125.58904109589041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125.58904109589041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125.58904109589041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125.58904109589041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125.58904109589041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125.58904109589041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125.58904109589041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125.58904109589041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125.58904109589041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125.58904109589041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125.58904109589041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125.58904109589041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125.58904109589041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125.58904109589041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125.58904109589041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125.58904109589041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125.58904109589041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125.58904109589041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125.58904109589041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125.58904109589041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125.58904109589041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125.58904109589041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125.58904109589041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125.58904109589041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125.58904109589041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125.58904109589041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125.58904109589041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125.58904109589041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125.58904109589041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125.58904109589041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125.58904109589041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125.58904109589041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125.58904109589041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125.58904109589041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125.58904109589041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125.58904109589041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125.58904109589041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125.58904109589041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125.58904109589041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125.58904109589041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125.58904109589041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125.58904109589041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125.58904109589041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125.58904109589041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125.58904109589041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125.58904109589041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125.58904109589041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125.58904109589041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125.58904109589041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125.58904109589041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125.58904109589041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125.58904109589041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125.58904109589041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125.58904109589041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125.58904109589041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125.58904109589041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125.58904109589041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125.58904109589041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125.58904109589041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125.58904109589041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125.58904109589041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125.58904109589041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125.58904109589041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125.58904109589041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125.58904109589041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125.58904109589041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125.58904109589041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125.58904109589041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125.58904109589041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125.58904109589041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125.58904109589041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125.58904109589041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125.58904109589041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125.58904109589041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125.58904109589041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125.58904109589041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125.58904109589041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125.58904109589041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125.58904109589041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125.58904109589041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125.58904109589041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125.58904109589041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125.58904109589041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125.58904109589041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125.58904109589041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125.58904109589041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125.58904109589041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125.58904109589041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125.58904109589041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125.58904109589041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125.58904109589041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125.58904109589041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125.58904109589041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125.58904109589041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125.58904109589041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125.58904109589041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125.58904109589041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125.58904109589041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125.58904109589041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125.58904109589041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125.58904109589041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125.58904109589041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125.58904109589041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125.58904109589041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125.58904109589041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125.58904109589041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125.58904109589041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125.58904109589041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125.58904109589041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125.58904109589041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125.58904109589041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125.58904109589041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125.58904109589041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125.58904109589041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125.58904109589041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125.58904109589041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125.58904109589041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125.58904109589041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125.58904109589041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125.58904109589041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125.58904109589041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125.58904109589041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125.58904109589041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125.58904109589041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125.58904109589041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125.58904109589041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125.58904109589041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125.58904109589041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125.58904109589041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125.58904109589041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125.58904109589041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125.58904109589041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125.58904109589041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125.58904109589041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125.58904109589041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125.58904109589041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125.58904109589041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125.58904109589041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125.58904109589041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125.58904109589041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125.58904109589041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125.58904109589041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125.58904109589041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125.58904109589041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125.58904109589041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125.58904109589041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125.58904109589041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125.58904109589041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125.58904109589041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125.58904109589041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125.58904109589041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125.58904109589041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125.58904109589041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125.58904109589041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125.58904109589041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125.58904109589041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125.58904109589041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125.58904109589041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125.58904109589041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125.58904109589041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125.58904109589041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125.58904109589041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125.58904109589041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125.58904109589041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125.58904109589041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125.58904109589041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125.58904109589041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125.58904109589041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125.58904109589041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125.58904109589041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125.58904109589041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125.58904109589041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125.58904109589041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125.58904109589041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125.58904109589041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125.58904109589041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125.58904109589041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125.58904109589041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125.58904109589041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125.58904109589041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125.58904109589041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125.58904109589041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125.58904109589041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125.58904109589041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125.58904109589041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125.58904109589041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125.58904109589041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125.58904109589041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125.58904109589041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125.58904109589041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125.58904109589041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125.58904109589041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125.58904109589041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125.58904109589041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125.58904109589041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125.58904109589041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125.58904109589041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125.58904109589041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125.58904109589041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125.58904109589041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125.58904109589041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125.58904109589041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125.58904109589041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125.58904109589041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125.58904109589041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125.58904109589041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125.58904109589041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125.58904109589041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125.58904109589041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125.58904109589041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125.58904109589041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125.58904109589041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125.58904109589041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125.58904109589041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125.58904109589041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125.58904109589041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125.58904109589041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125.58904109589041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125.58904109589041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125.58904109589041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125.58904109589041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125.58904109589041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125.58904109589041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125.58904109589041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125.58904109589041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125.58904109589041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125.58904109589041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125.58904109589041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125.58904109589041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125.58904109589041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125.58904109589041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125.58904109589041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125.58904109589041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125.58904109589041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125.58904109589041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125.58904109589041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125.58904109589041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125.58904109589041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125.58904109589041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125.58904109589041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125.58904109589041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125.58904109589041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125.58904109589041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125.58904109589041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125.58904109589041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125.58904109589041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125.58904109589041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125.58904109589041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125.58904109589041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125.58904109589041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125.58904109589041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125.58904109589041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125.58904109589041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125.58904109589041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125.58904109589041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125.58904109589041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125.58904109589041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125.58904109589041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125.58904109589041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125.58904109589041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125.58904109589041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125.58904109589041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125.58904109589041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125.58904109589041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125.58904109589041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125.58904109589041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125.58904109589041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125.58904109589041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125.58904109589041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125.58904109589041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125.58904109589041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125.58904109589041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125.58904109589041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125.58904109589041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125.58904109589041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125.58904109589041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125.58904109589041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125.58904109589041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125.58904109589041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125.58904109589041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125.58904109589041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125.58904109589041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125.58904109589041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125.58904109589041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125.58904109589041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125.58904109589041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125.58904109589041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125.58904109589041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125.58904109589041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125.58904109589041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125.58904109589041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125.58904109589041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125.58904109589041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125.58904109589041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125.58904109589041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125.58904109589041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125.58904109589041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125.58904109589041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125.58904109589041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125.58904109589041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125.58904109589041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125.58904109589041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125.58904109589041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125.58904109589041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125.58904109589041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125.58904109589041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125.58904109589041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125.58904109589041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125.58904109589041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125.58904109589041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125.58904109589041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125.58904109589041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125.58904109589041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125.58904109589041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125.58904109589041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125.58904109589041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125.58904109589041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125.58904109589041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125.58904109589041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125.58904109589041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125.58904109589041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125.58904109589041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125.58904109589041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125.58904109589041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125.58904109589041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125.58904109589041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125.58904109589041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125.58904109589041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125.58904109589041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125.58904109589041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125.58904109589041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125.58904109589041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125.58904109589041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125.58904109589041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125.58904109589041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125.58904109589041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125.58904109589041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125.58904109589041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125.58904109589041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125.58904109589041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125.58904109589041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125.58904109589041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125.58904109589041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125.58904109589041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125.58904109589041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125.58904109589041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125.58904109589041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125.58904109589041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125.58904109589041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125.58904109589041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125.58904109589041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125.58904109589041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125.58904109589041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125.58904109589041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125.58904109589041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125.58904109589041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125.58904109589041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125.58904109589041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125.58904109589041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125.58904109589041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125.58904109589041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125.58904109589041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125.58904109589041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125.58904109589041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125.58904109589041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125.58904109589041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125.58904109589041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125.58904109589041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125.58904109589041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125.58904109589041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125.58904109589041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125.58904109589041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125.58904109589041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125.58904109589041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125.58904109589041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125.58904109589041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125.58904109589041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125.58904109589041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125.58904109589041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125.58904109589041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125.58904109589041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125.58904109589041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125.58904109589041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125.58904109589041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125.58904109589041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125.58904109589041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125.58904109589041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125.58904109589041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125.58904109589041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125.58904109589041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125.58904109589041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125.58904109589041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125.58904109589041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125.58904109589041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125.58904109589041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125.58904109589041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125.58904109589041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125.58904109589041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125.58904109589041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125.58904109589041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125.58904109589041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125.58904109589041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125.58904109589041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125.58904109589041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125.58904109589041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125.58904109589041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125.58904109589041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125.58904109589041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125.58904109589041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125.58904109589041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125.58904109589041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125.58904109589041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125.58904109589041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125.58904109589041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125.58904109589041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125.58904109589041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125.58904109589041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125.58904109589041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125.58904109589041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125.58904109589041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125.58904109589041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125.58904109589041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125.58904109589041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125.58904109589041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125.58904109589041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125.58904109589041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125.58904109589041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125.58904109589041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125.58904109589041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125.58904109589041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125.58904109589041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125.58904109589041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125.58904109589041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125.58904109589041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125.58904109589041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125.58904109589041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125.58904109589041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125.58904109589041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125.58904109589041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125.58904109589041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125.58904109589041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125.58904109589041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125.58904109589041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125.58904109589041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125.58904109589041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125.58904109589041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125.58904109589041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125.58904109589041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125.58904109589041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125.58904109589041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125.58904109589041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125.58904109589041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125.58904109589041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125.58904109589041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125.58904109589041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125.58904109589041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125.58904109589041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125.58904109589041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125.58904109589041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125.58904109589041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125.58904109589041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125.58904109589041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125.58904109589041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125.58904109589041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125.58904109589041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125.58904109589041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125.58904109589041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125.58904109589041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125.58904109589041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125.58904109589041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125.58904109589041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125.58904109589041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125.58904109589041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125.58904109589041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125.58904109589041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125.58904109589041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125.58904109589041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125.58904109589041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125.58904109589041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125.58904109589041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125.58904109589041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125.58904109589041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125.58904109589041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125.58904109589041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125.58904109589041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125.58904109589041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125.58904109589041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125.58904109589041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125.58904109589041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125.58904109589041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125.58904109589041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125.58904109589041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125.58904109589041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125.58904109589041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125.58904109589041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125.58904109589041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125.58904109589041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125.58904109589041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125.58904109589041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125.58904109589041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125.58904109589041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125.58904109589041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125.58904109589041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125.58904109589041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125.58904109589041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125.58904109589041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125.58904109589041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125.58904109589041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125.58904109589041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125.58904109589041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125.58904109589041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125.58904109589041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125.58904109589041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125.58904109589041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125.58904109589041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125.58904109589041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125.58904109589041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125.58904109589041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125.58904109589041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125.58904109589041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125.58904109589041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125.58904109589041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125.58904109589041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125.58904109589041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125.58904109589041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125.58904109589041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125.58904109589041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125.58904109589041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125.58904109589041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125.58904109589041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125.58904109589041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125.58904109589041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125.58904109589041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125.58904109589041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125.58904109589041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125.58904109589041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125.58904109589041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125.58904109589041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125.58904109589041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125.58904109589041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125.58904109589041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125.58904109589041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125.58904109589041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125.58904109589041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125.58904109589041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125.58904109589041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125.58904109589041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125.58904109589041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125.58904109589041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125.58904109589041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125.58904109589041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125.58904109589041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125.58904109589041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125.58904109589041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125.58904109589041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125.58904109589041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125.58904109589041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125.58904109589041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125.58904109589041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125.58904109589041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125.58904109589041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125.58904109589041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125.58904109589041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125.58904109589041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125.58904109589041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125.58904109589041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125.58904109589041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125.58904109589041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125.58904109589041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125.58904109589041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125.58904109589041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125.58904109589041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125.58904109589041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125.58904109589041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125.58904109589041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125.58904109589041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125.58904109589041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125.58904109589041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125.58904109589041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125.58904109589041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125.58904109589041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125.58904109589041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125.58904109589041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125.58904109589041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125.58904109589041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125.58904109589041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125.58904109589041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125.58904109589041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125.58904109589041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125.58904109589041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125.58904109589041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125.58904109589041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125.58904109589041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125.58904109589041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836" zoomScale="98" zoomScaleNormal="98" workbookViewId="0">
      <selection activeCell="K1858" sqref="K1858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3458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3460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3462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3464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3466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3468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3470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3472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3474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3476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3477</v>
      </c>
      <c r="G1698" s="11" t="str">
        <f ca="1">VLOOKUP(EXAMENES!F1698,PACIENTE[[APELLIDO / NOMBRE]:[GRUPO ETARIO]],4,0)</f>
        <v>NIÑO</v>
      </c>
      <c r="H1698" s="10" t="s">
        <v>3499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3479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3481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3483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3485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3487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3489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3491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3493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3495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3496</v>
      </c>
      <c r="G1708" s="11" t="str">
        <f ca="1">VLOOKUP(EXAMENES!F1708,PACIENTE[[APELLIDO / NOMBRE]:[GRUPO ETARIO]],4,0)</f>
        <v>ADULTO</v>
      </c>
      <c r="H1708" s="10" t="s">
        <v>3499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3497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3502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3503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3505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3507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3508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3510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3512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3514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3516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3517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3519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3521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3517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3523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3524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3526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3528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3530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3531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3534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3536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3538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3540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3542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3544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3546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3547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3549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3551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3553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3554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3556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3558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3560</v>
      </c>
      <c r="G1745" s="11" t="str">
        <f ca="1">VLOOKUP(EXAMENES!F1745,PACIENTE[[APELLIDO / NOMBRE]:[GRUPO ETARIO]],4,0)</f>
        <v>TERCERA EDAD</v>
      </c>
      <c r="H1745" s="10" t="s">
        <v>3499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3562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3564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3566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3568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3570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3572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3574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3576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3578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3580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3582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3584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3586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3588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3590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3591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3593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3595</v>
      </c>
      <c r="G1763" s="11" t="str">
        <f ca="1">VLOOKUP(EXAMENES!F1763,PACIENTE[[APELLIDO / NOMBRE]:[GRUPO ETARIO]],4,0)</f>
        <v>ADOLECENTE</v>
      </c>
      <c r="H1763" s="10" t="s">
        <v>3499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3597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3599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3600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3601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3603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3605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3607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3609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3611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3613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3615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3617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3619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3619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3621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3623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3625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3626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3628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3593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3630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3632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3634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3636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3638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3640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3642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3644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3485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3646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3648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3650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3652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3654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3657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3658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3660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3661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3663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3665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3667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3669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3671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3673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3675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3677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3679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3681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3683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3685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3687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3689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3691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3693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3695</v>
      </c>
      <c r="G1820" s="11" t="str">
        <f ca="1">VLOOKUP(EXAMENES!F1820,PACIENTE[[APELLIDO / NOMBRE]:[GRUPO ETARIO]],4,0)</f>
        <v>ADULTO</v>
      </c>
      <c r="H1820" s="10" t="s">
        <v>3499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3696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3698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3700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3702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3704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3706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3708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3710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3712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3713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3715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3717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3719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3721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3723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3725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3726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3728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3731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3733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3735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3736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3738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3740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3743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3744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3746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3748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3751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3752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3754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3756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3758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3760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3762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3764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3766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 t="str">
        <f t="shared" si="92"/>
        <v/>
      </c>
      <c r="C1859" s="122"/>
      <c r="D1859" s="122">
        <f>YEAR(REGISTROS[[#This Row],[FECHA]])</f>
        <v>1900</v>
      </c>
      <c r="E1859" s="112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6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 t="str">
        <f t="shared" si="92"/>
        <v/>
      </c>
      <c r="C1860" s="122"/>
      <c r="D1860" s="122">
        <f>YEAR(REGISTROS[[#This Row],[FECHA]])</f>
        <v>1900</v>
      </c>
      <c r="E1860" s="112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6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 t="str">
        <f t="shared" si="92"/>
        <v/>
      </c>
      <c r="C1861" s="122"/>
      <c r="D1861" s="122">
        <f>YEAR(REGISTROS[[#This Row],[FECHA]])</f>
        <v>1900</v>
      </c>
      <c r="E1861" s="112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6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 t="str">
        <f t="shared" si="92"/>
        <v/>
      </c>
      <c r="C1862" s="122"/>
      <c r="D1862" s="122">
        <f>YEAR(REGISTROS[[#This Row],[FECHA]])</f>
        <v>1900</v>
      </c>
      <c r="E1862" s="112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6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 t="str">
        <f t="shared" si="92"/>
        <v/>
      </c>
      <c r="C1863" s="122"/>
      <c r="D1863" s="122">
        <f>YEAR(REGISTROS[[#This Row],[FECHA]])</f>
        <v>1900</v>
      </c>
      <c r="E1863" s="112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6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 t="str">
        <f t="shared" si="92"/>
        <v/>
      </c>
      <c r="C1864" s="122"/>
      <c r="D1864" s="122">
        <f>YEAR(REGISTROS[[#This Row],[FECHA]])</f>
        <v>1900</v>
      </c>
      <c r="E1864" s="112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6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 t="str">
        <f t="shared" si="92"/>
        <v/>
      </c>
      <c r="C1865" s="122"/>
      <c r="D1865" s="122">
        <f>YEAR(REGISTROS[[#This Row],[FECHA]])</f>
        <v>1900</v>
      </c>
      <c r="E1865" s="112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6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 t="str">
        <f t="shared" si="92"/>
        <v/>
      </c>
      <c r="C1866" s="122"/>
      <c r="D1866" s="122">
        <f>YEAR(REGISTROS[[#This Row],[FECHA]])</f>
        <v>1900</v>
      </c>
      <c r="E1866" s="112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6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 t="str">
        <f t="shared" si="92"/>
        <v/>
      </c>
      <c r="C1867" s="122"/>
      <c r="D1867" s="122">
        <f>YEAR(REGISTROS[[#This Row],[FECHA]])</f>
        <v>1900</v>
      </c>
      <c r="E1867" s="112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6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 t="str">
        <f t="shared" si="92"/>
        <v/>
      </c>
      <c r="C1868" s="122"/>
      <c r="D1868" s="122">
        <f>YEAR(REGISTROS[[#This Row],[FECHA]])</f>
        <v>1900</v>
      </c>
      <c r="E1868" s="112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6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 t="str">
        <f t="shared" si="92"/>
        <v/>
      </c>
      <c r="C1869" s="122"/>
      <c r="D1869" s="122">
        <f>YEAR(REGISTROS[[#This Row],[FECHA]])</f>
        <v>1900</v>
      </c>
      <c r="E1869" s="112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6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 t="str">
        <f t="shared" si="92"/>
        <v/>
      </c>
      <c r="C1870" s="122"/>
      <c r="D1870" s="122">
        <f>YEAR(REGISTROS[[#This Row],[FECHA]])</f>
        <v>1900</v>
      </c>
      <c r="E1870" s="112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6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 t="str">
        <f t="shared" si="92"/>
        <v/>
      </c>
      <c r="C1871" s="122"/>
      <c r="D1871" s="122">
        <f>YEAR(REGISTROS[[#This Row],[FECHA]])</f>
        <v>1900</v>
      </c>
      <c r="E1871" s="112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6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 t="str">
        <f t="shared" si="92"/>
        <v/>
      </c>
      <c r="C1872" s="122"/>
      <c r="D1872" s="122">
        <f>YEAR(REGISTROS[[#This Row],[FECHA]])</f>
        <v>1900</v>
      </c>
      <c r="E1872" s="112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6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 t="str">
        <f t="shared" si="92"/>
        <v/>
      </c>
      <c r="C1873" s="122"/>
      <c r="D1873" s="122">
        <f>YEAR(REGISTROS[[#This Row],[FECHA]])</f>
        <v>1900</v>
      </c>
      <c r="E1873" s="112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6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 t="str">
        <f t="shared" si="92"/>
        <v/>
      </c>
      <c r="C1874" s="122"/>
      <c r="D1874" s="122">
        <f>YEAR(REGISTROS[[#This Row],[FECHA]])</f>
        <v>1900</v>
      </c>
      <c r="E1874" s="112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6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 t="str">
        <f t="shared" si="92"/>
        <v/>
      </c>
      <c r="C1875" s="122"/>
      <c r="D1875" s="122">
        <f>YEAR(REGISTROS[[#This Row],[FECHA]])</f>
        <v>1900</v>
      </c>
      <c r="E1875" s="112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6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 t="str">
        <f t="shared" si="92"/>
        <v/>
      </c>
      <c r="C1876" s="122"/>
      <c r="D1876" s="122">
        <f>YEAR(REGISTROS[[#This Row],[FECHA]])</f>
        <v>1900</v>
      </c>
      <c r="E1876" s="112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6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 t="str">
        <f t="shared" si="92"/>
        <v/>
      </c>
      <c r="C1877" s="122"/>
      <c r="D1877" s="122">
        <f>YEAR(REGISTROS[[#This Row],[FECHA]])</f>
        <v>1900</v>
      </c>
      <c r="E1877" s="112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6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 t="str">
        <f t="shared" si="92"/>
        <v/>
      </c>
      <c r="C1878" s="122"/>
      <c r="D1878" s="122">
        <f>YEAR(REGISTROS[[#This Row],[FECHA]])</f>
        <v>1900</v>
      </c>
      <c r="E1878" s="112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6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 t="str">
        <f t="shared" si="92"/>
        <v/>
      </c>
      <c r="C1879" s="122"/>
      <c r="D1879" s="122">
        <f>YEAR(REGISTROS[[#This Row],[FECHA]])</f>
        <v>1900</v>
      </c>
      <c r="E1879" s="112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6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 t="str">
        <f t="shared" si="92"/>
        <v/>
      </c>
      <c r="C1880" s="122"/>
      <c r="D1880" s="122">
        <f>YEAR(REGISTROS[[#This Row],[FECHA]])</f>
        <v>1900</v>
      </c>
      <c r="E1880" s="112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6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 t="str">
        <f t="shared" si="92"/>
        <v/>
      </c>
      <c r="C1881" s="122"/>
      <c r="D1881" s="122">
        <f>YEAR(REGISTROS[[#This Row],[FECHA]])</f>
        <v>1900</v>
      </c>
      <c r="E1881" s="112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6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 t="str">
        <f t="shared" si="92"/>
        <v/>
      </c>
      <c r="C1882" s="122"/>
      <c r="D1882" s="122">
        <f>YEAR(REGISTROS[[#This Row],[FECHA]])</f>
        <v>1900</v>
      </c>
      <c r="E1882" s="112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6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 t="str">
        <f t="shared" si="92"/>
        <v/>
      </c>
      <c r="C1883" s="122"/>
      <c r="D1883" s="122">
        <f>YEAR(REGISTROS[[#This Row],[FECHA]])</f>
        <v>1900</v>
      </c>
      <c r="E1883" s="112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6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 t="str">
        <f t="shared" si="92"/>
        <v/>
      </c>
      <c r="C1884" s="122"/>
      <c r="D1884" s="122">
        <f>YEAR(REGISTROS[[#This Row],[FECHA]])</f>
        <v>1900</v>
      </c>
      <c r="E1884" s="112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6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 t="str">
        <f t="shared" si="92"/>
        <v/>
      </c>
      <c r="C1885" s="122"/>
      <c r="D1885" s="122">
        <f>YEAR(REGISTROS[[#This Row],[FECHA]])</f>
        <v>1900</v>
      </c>
      <c r="E1885" s="112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6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 t="str">
        <f t="shared" si="92"/>
        <v/>
      </c>
      <c r="C1886" s="122"/>
      <c r="D1886" s="122">
        <f>YEAR(REGISTROS[[#This Row],[FECHA]])</f>
        <v>1900</v>
      </c>
      <c r="E1886" s="112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6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 t="str">
        <f t="shared" si="92"/>
        <v/>
      </c>
      <c r="C1887" s="122"/>
      <c r="D1887" s="122">
        <f>YEAR(REGISTROS[[#This Row],[FECHA]])</f>
        <v>1900</v>
      </c>
      <c r="E1887" s="112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6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 t="str">
        <f t="shared" si="92"/>
        <v/>
      </c>
      <c r="C1888" s="122"/>
      <c r="D1888" s="122">
        <f>YEAR(REGISTROS[[#This Row],[FECHA]])</f>
        <v>1900</v>
      </c>
      <c r="E1888" s="112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6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 t="str">
        <f t="shared" si="92"/>
        <v/>
      </c>
      <c r="C1889" s="122"/>
      <c r="D1889" s="122">
        <f>YEAR(REGISTROS[[#This Row],[FECHA]])</f>
        <v>1900</v>
      </c>
      <c r="E1889" s="112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6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 t="str">
        <f t="shared" si="92"/>
        <v/>
      </c>
      <c r="C1890" s="122"/>
      <c r="D1890" s="122">
        <f>YEAR(REGISTROS[[#This Row],[FECHA]])</f>
        <v>1900</v>
      </c>
      <c r="E1890" s="112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6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 t="str">
        <f t="shared" si="92"/>
        <v/>
      </c>
      <c r="C1891" s="122"/>
      <c r="D1891" s="122">
        <f>YEAR(REGISTROS[[#This Row],[FECHA]])</f>
        <v>1900</v>
      </c>
      <c r="E1891" s="112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6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 t="str">
        <f t="shared" si="92"/>
        <v/>
      </c>
      <c r="C1892" s="122"/>
      <c r="D1892" s="122">
        <f>YEAR(REGISTROS[[#This Row],[FECHA]])</f>
        <v>1900</v>
      </c>
      <c r="E1892" s="112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6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 t="str">
        <f t="shared" si="92"/>
        <v/>
      </c>
      <c r="C1893" s="122"/>
      <c r="D1893" s="122">
        <f>YEAR(REGISTROS[[#This Row],[FECHA]])</f>
        <v>1900</v>
      </c>
      <c r="E1893" s="112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6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 t="str">
        <f t="shared" si="92"/>
        <v/>
      </c>
      <c r="C1894" s="122"/>
      <c r="D1894" s="122">
        <f>YEAR(REGISTROS[[#This Row],[FECHA]])</f>
        <v>1900</v>
      </c>
      <c r="E1894" s="112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6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 t="str">
        <f t="shared" si="92"/>
        <v/>
      </c>
      <c r="C1895" s="122"/>
      <c r="D1895" s="122">
        <f>YEAR(REGISTROS[[#This Row],[FECHA]])</f>
        <v>1900</v>
      </c>
      <c r="E1895" s="112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6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 t="str">
        <f t="shared" si="92"/>
        <v/>
      </c>
      <c r="C1896" s="122"/>
      <c r="D1896" s="122">
        <f>YEAR(REGISTROS[[#This Row],[FECHA]])</f>
        <v>1900</v>
      </c>
      <c r="E1896" s="112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6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 t="str">
        <f t="shared" si="92"/>
        <v/>
      </c>
      <c r="C1897" s="122"/>
      <c r="D1897" s="122">
        <f>YEAR(REGISTROS[[#This Row],[FECHA]])</f>
        <v>1900</v>
      </c>
      <c r="E1897" s="112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6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 t="str">
        <f t="shared" si="92"/>
        <v/>
      </c>
      <c r="C1898" s="122"/>
      <c r="D1898" s="122">
        <f>YEAR(REGISTROS[[#This Row],[FECHA]])</f>
        <v>1900</v>
      </c>
      <c r="E1898" s="112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6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 t="str">
        <f t="shared" si="92"/>
        <v/>
      </c>
      <c r="C1899" s="122"/>
      <c r="D1899" s="122">
        <f>YEAR(REGISTROS[[#This Row],[FECHA]])</f>
        <v>1900</v>
      </c>
      <c r="E1899" s="112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6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 t="str">
        <f t="shared" si="92"/>
        <v/>
      </c>
      <c r="C1900" s="122"/>
      <c r="D1900" s="122">
        <f>YEAR(REGISTROS[[#This Row],[FECHA]])</f>
        <v>1900</v>
      </c>
      <c r="E1900" s="112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6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 t="str">
        <f t="shared" si="92"/>
        <v/>
      </c>
      <c r="C1901" s="122"/>
      <c r="D1901" s="122">
        <f>YEAR(REGISTROS[[#This Row],[FECHA]])</f>
        <v>1900</v>
      </c>
      <c r="E1901" s="112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6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 t="str">
        <f t="shared" si="92"/>
        <v/>
      </c>
      <c r="C1902" s="122"/>
      <c r="D1902" s="122">
        <f>YEAR(REGISTROS[[#This Row],[FECHA]])</f>
        <v>1900</v>
      </c>
      <c r="E1902" s="112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6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 t="str">
        <f t="shared" si="92"/>
        <v/>
      </c>
      <c r="C1903" s="122"/>
      <c r="D1903" s="122">
        <f>YEAR(REGISTROS[[#This Row],[FECHA]])</f>
        <v>1900</v>
      </c>
      <c r="E1903" s="112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6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 t="str">
        <f t="shared" si="92"/>
        <v/>
      </c>
      <c r="C1904" s="122"/>
      <c r="D1904" s="122">
        <f>YEAR(REGISTROS[[#This Row],[FECHA]])</f>
        <v>1900</v>
      </c>
      <c r="E1904" s="112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6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 t="str">
        <f t="shared" si="92"/>
        <v/>
      </c>
      <c r="C1905" s="122"/>
      <c r="D1905" s="122">
        <f>YEAR(REGISTROS[[#This Row],[FECHA]])</f>
        <v>1900</v>
      </c>
      <c r="E1905" s="112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6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 t="str">
        <f t="shared" si="92"/>
        <v/>
      </c>
      <c r="C1906" s="122"/>
      <c r="D1906" s="122">
        <f>YEAR(REGISTROS[[#This Row],[FECHA]])</f>
        <v>1900</v>
      </c>
      <c r="E1906" s="112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6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 t="str">
        <f t="shared" si="92"/>
        <v/>
      </c>
      <c r="C1907" s="122"/>
      <c r="D1907" s="122">
        <f>YEAR(REGISTROS[[#This Row],[FECHA]])</f>
        <v>1900</v>
      </c>
      <c r="E1907" s="112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6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 t="str">
        <f t="shared" si="92"/>
        <v/>
      </c>
      <c r="C1908" s="122"/>
      <c r="D1908" s="122">
        <f>YEAR(REGISTROS[[#This Row],[FECHA]])</f>
        <v>1900</v>
      </c>
      <c r="E1908" s="112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6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 t="str">
        <f t="shared" si="92"/>
        <v/>
      </c>
      <c r="C1909" s="122"/>
      <c r="D1909" s="122">
        <f>YEAR(REGISTROS[[#This Row],[FECHA]])</f>
        <v>1900</v>
      </c>
      <c r="E1909" s="112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6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 t="str">
        <f t="shared" si="92"/>
        <v/>
      </c>
      <c r="C1910" s="122"/>
      <c r="D1910" s="122">
        <f>YEAR(REGISTROS[[#This Row],[FECHA]])</f>
        <v>1900</v>
      </c>
      <c r="E1910" s="112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6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 t="str">
        <f t="shared" si="92"/>
        <v/>
      </c>
      <c r="C1911" s="122"/>
      <c r="D1911" s="122">
        <f>YEAR(REGISTROS[[#This Row],[FECHA]])</f>
        <v>1900</v>
      </c>
      <c r="E1911" s="112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6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 t="str">
        <f t="shared" si="92"/>
        <v/>
      </c>
      <c r="C1912" s="122"/>
      <c r="D1912" s="122">
        <f>YEAR(REGISTROS[[#This Row],[FECHA]])</f>
        <v>1900</v>
      </c>
      <c r="E1912" s="112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6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 t="str">
        <f t="shared" si="92"/>
        <v/>
      </c>
      <c r="C1913" s="122"/>
      <c r="D1913" s="122">
        <f>YEAR(REGISTROS[[#This Row],[FECHA]])</f>
        <v>1900</v>
      </c>
      <c r="E1913" s="112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6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 t="str">
        <f t="shared" ref="B1914:B1977" si="94">IF(F1914&lt;&gt;"",1+B1913,"")</f>
        <v/>
      </c>
      <c r="C1914" s="122"/>
      <c r="D1914" s="122">
        <f>YEAR(REGISTROS[[#This Row],[FECHA]])</f>
        <v>1900</v>
      </c>
      <c r="E1914" s="112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6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 t="str">
        <f t="shared" si="94"/>
        <v/>
      </c>
      <c r="C1915" s="122"/>
      <c r="D1915" s="122">
        <f>YEAR(REGISTROS[[#This Row],[FECHA]])</f>
        <v>1900</v>
      </c>
      <c r="E1915" s="112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6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1859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45809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6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25120</v>
      </c>
      <c r="D11" s="15"/>
      <c r="E11" s="73">
        <v>1</v>
      </c>
      <c r="F11" s="73">
        <f>COUNTIFS(REGISTROS[[TIPO DE EXAMEN ]],"RX PANORAMICA",REGISTROS[N° MES],$L$9,REGISTROS[N° ANO],M9)</f>
        <v>87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1740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5175</v>
      </c>
      <c r="D12" s="15"/>
      <c r="E12" s="73">
        <v>2</v>
      </c>
      <c r="F12" s="73">
        <f>COUNTIFS(REGISTROS[[TIPO DE EXAMEN ]],"RX PERIAPICAL",REGISTROS[N° MES],$L$9,REGISTROS[N° ANO],M9)</f>
        <v>40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400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750</v>
      </c>
      <c r="D13" s="15"/>
      <c r="E13" s="73">
        <v>3</v>
      </c>
      <c r="F13" s="73">
        <f>COUNTIFS(REGISTROS[[TIPO DE EXAMEN ]],"RX PARCIAL",REGISTROS[N° MES],$L$9,REGISTROS[N° ANO],M9)</f>
        <v>12</v>
      </c>
      <c r="G13" s="74" t="str">
        <f>SERVICIOS!B11</f>
        <v>RX PARCIAL</v>
      </c>
      <c r="H13" s="75">
        <f>SUMIFS(REGISTROS[PRECIO],REGISTROS[[TIPO DE EXAMEN ]],"RX PARCIAL",REGISTROS[N° MES],L9,REGISTROS[N° ANO],M9)</f>
        <v>120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2890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910</v>
      </c>
      <c r="P16" s="93"/>
      <c r="Q16" s="15"/>
      <c r="R16" s="91"/>
      <c r="S16" s="91"/>
      <c r="T16" s="89"/>
      <c r="U16" s="15"/>
      <c r="V16" s="15"/>
      <c r="W16" s="102">
        <f>O14-O16</f>
        <v>-910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3800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31045</v>
      </c>
      <c r="D19" s="15"/>
      <c r="E19" s="15"/>
      <c r="F19" s="15"/>
      <c r="G19" s="168" t="s">
        <v>19</v>
      </c>
      <c r="H19" s="161">
        <f>SUM(H11:H18)</f>
        <v>2260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150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64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16</v>
      </c>
      <c r="P24" s="15"/>
      <c r="Q24" s="15"/>
      <c r="R24" s="15"/>
      <c r="S24" s="15"/>
      <c r="T24" s="89"/>
      <c r="U24" s="15"/>
      <c r="V24" s="15"/>
      <c r="W24" s="89">
        <f>W16-W22</f>
        <v>-1769.5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7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45809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2</v>
      </c>
      <c r="D12" s="38">
        <f>COMISIONES[[#This Row],[CANTIDAD]]*2</f>
        <v>4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5</v>
      </c>
      <c r="D14" s="38">
        <f>COMISIONES[[#This Row],[CANTIDAD]]*2</f>
        <v>10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13</v>
      </c>
      <c r="D17" s="38">
        <f>COMISIONES[[#This Row],[CANTIDAD]]*2</f>
        <v>26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5</v>
      </c>
      <c r="D25" s="38">
        <f>COMISIONES[[#This Row],[CANTIDAD]]*2</f>
        <v>10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8">
        <f>COMISIONES[[#This Row],[CANTIDAD]]*2</f>
        <v>4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8">
        <f>COMISIONES[[#This Row],[CANTIDAD]]*2</f>
        <v>2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8">
        <f>COMISIONES[[#This Row],[CANTIDAD]]*2</f>
        <v>2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108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108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1792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18</v>
      </c>
      <c r="D41" s="38">
        <f>COMISIONES[[#This Row],[CANTIDAD]]*2</f>
        <v>36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1</v>
      </c>
      <c r="D57" s="38">
        <f>COMISIONES[[#This Row],[CANTIDAD]]*2</f>
        <v>2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DRA. ROXANA ANGULO</v>
      </c>
      <c r="C62" s="37">
        <f>COUNTIFS(REGISTROS[N° ANO],$L$11,REGISTROS[N° MES],$K$11,REGISTROS[DR. SOLICITANTE],B62,REGISTROS[[TIPO DE EXAMEN ]],"RX PANORAMICA")</f>
        <v>1</v>
      </c>
      <c r="D62" s="38">
        <f>COMISIONES[[#This Row],[CANTIDAD]]*2</f>
        <v>2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87</v>
      </c>
      <c r="D100" s="181">
        <f>C100*2</f>
        <v>174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174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193</v>
      </c>
      <c r="C11" s="17">
        <f>COUNTIFS(REGISTROS[DR. SOLICITANTE],ESTADISTICA[[#This Row],[MEDICO ]],REGISTROS[[TIPO DE EXAMEN ]],"RX PERIAPICAL")</f>
        <v>71</v>
      </c>
      <c r="D11" s="17">
        <f>COUNTIFS(REGISTROS[DR. SOLICITANTE],ESTADISTICA[[#This Row],[MEDICO ]],REGISTROS[[TIPO DE EXAMEN ]],"RX PARCIAL")</f>
        <v>13</v>
      </c>
      <c r="E11" s="85">
        <f>ESTADISTICA[[#This Row],[RX PANORAMICA]]+ESTADISTICA[[#This Row],[RX PERIAPICAL ]]+ESTADISTICA[[#This Row],[RX PARCIAL]]</f>
        <v>277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16</v>
      </c>
      <c r="C12" s="17">
        <f>COUNTIFS(REGISTROS[DR. SOLICITANTE],ESTADISTICA[[#This Row],[MEDICO ]],REGISTROS[[TIPO DE EXAMEN ]],"RX PERIAPICAL")</f>
        <v>8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25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19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27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101</v>
      </c>
      <c r="C16" s="17">
        <f>COUNTIFS(REGISTROS[DR. SOLICITANTE],ESTADISTICA[[#This Row],[MEDICO ]],REGISTROS[[TIPO DE EXAMEN ]],"RX PERIAPICAL")</f>
        <v>49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152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187</v>
      </c>
      <c r="C17" s="17">
        <f>COUNTIFS(REGISTROS[DR. SOLICITANTE],ESTADISTICA[[#This Row],[MEDICO ]],REGISTROS[[TIPO DE EXAMEN ]],"RX PERIAPICAL")</f>
        <v>148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346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59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69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27</v>
      </c>
      <c r="C25" s="17">
        <f>COUNTIFS(REGISTROS[DR. SOLICITANTE],ESTADISTICA[[#This Row],[MEDICO ]],REGISTROS[[TIPO DE EXAMEN ]],"RX PERIAPICAL")</f>
        <v>9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36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6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8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13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2</v>
      </c>
      <c r="E28" s="85">
        <f>ESTADISTICA[[#This Row],[RX PANORAMICA]]+ESTADISTICA[[#This Row],[RX PERIAPICAL ]]+ESTADISTICA[[#This Row],[RX PARCIAL]]</f>
        <v>23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9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13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21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23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288</v>
      </c>
      <c r="C41" s="17">
        <f>COUNTIFS(REGISTROS[DR. SOLICITANTE],ESTADISTICA[[#This Row],[MEDICO ]],REGISTROS[[TIPO DE EXAMEN ]],"RX PERIAPICAL")</f>
        <v>108</v>
      </c>
      <c r="D41" s="17">
        <f>COUNTIFS(REGISTROS[DR. SOLICITANTE],ESTADISTICA[[#This Row],[MEDICO ]],REGISTROS[[TIPO DE EXAMEN ]],"RX PARCIAL")</f>
        <v>40</v>
      </c>
      <c r="E41" s="85">
        <f>ESTADISTICA[[#This Row],[RX PANORAMICA]]+ESTADISTICA[[#This Row],[RX PERIAPICAL ]]+ESTADISTICA[[#This Row],[RX PARCIAL]]</f>
        <v>436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</v>
      </c>
      <c r="C43" s="17">
        <f>COUNTIFS(REGISTROS[DR. SOLICITANTE],ESTADISTICA[[#This Row],[MEDICO ]],REGISTROS[[TIPO DE EXAMEN ]],"RX PERIAPICAL")</f>
        <v>4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5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8</v>
      </c>
      <c r="C60" s="17">
        <f>COUNTIFS(REGISTROS[DR. SOLICITANTE],ESTADISTICA[[#This Row],[MEDICO ]],REGISTROS[[TIPO DE EXAMEN ]],"RX PERIAPICAL")</f>
        <v>3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DRA. ROXANA ANGULO</v>
      </c>
      <c r="B62" s="148">
        <f>COUNTIFS(REGISTROS[DR. SOLICITANTE],ESTADISTICA[[#This Row],[MEDICO ]],REGISTROS[[TIPO DE EXAMEN ]],"RX PANORAMICA")</f>
        <v>2</v>
      </c>
      <c r="C62" s="148">
        <f>COUNTIFS(REGISTROS[DR. SOLICITANTE],ESTADISTICA[[#This Row],[MEDICO ]],REGISTROS[[TIPO DE EXAMEN ]],"RX PERIAPICAL")</f>
        <v>2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4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1059</v>
      </c>
      <c r="C103" s="222">
        <f>SUM(ESTADISTICA[[RX PERIAPICAL ]])</f>
        <v>470</v>
      </c>
      <c r="D103" s="223">
        <f>SUM(ESTADISTICA[RX PARCIAL])</f>
        <v>71</v>
      </c>
      <c r="E103" s="224">
        <f>SUM(ESTADISTICA[TOTAL])</f>
        <v>1600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3499</v>
      </c>
      <c r="C43" s="28" t="s">
        <v>3500</v>
      </c>
      <c r="D43" s="27" t="s">
        <v>3501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3533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3455</v>
      </c>
      <c r="C62" s="150" t="s">
        <v>3456</v>
      </c>
      <c r="D62" s="144" t="s">
        <v>3457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2025-07-02T15:35:13Z</dcterms:modified>
</cp:coreProperties>
</file>