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489" i="1" l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488" i="3" l="1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73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83" i="7" l="1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D2464" i="3"/>
  <c r="E2464" i="3" s="1"/>
  <c r="G2464" i="1" s="1"/>
  <c r="D2465" i="3"/>
  <c r="E2465" i="3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D2483" i="3"/>
  <c r="E2483" i="3" s="1"/>
  <c r="D2484" i="3"/>
  <c r="E2484" i="3" s="1"/>
  <c r="G2484" i="1" s="1"/>
  <c r="D2485" i="3"/>
  <c r="E2485" i="3" s="1"/>
  <c r="D2486" i="3"/>
  <c r="E2486" i="3" s="1"/>
  <c r="D2487" i="3"/>
  <c r="E2487" i="3" s="1"/>
  <c r="G2487" i="1" s="1"/>
  <c r="D2488" i="3"/>
  <c r="E2488" i="3" s="1"/>
  <c r="G2488" i="1" s="1"/>
  <c r="D2489" i="3"/>
  <c r="E2489" i="3" s="1"/>
  <c r="D2490" i="3"/>
  <c r="E2490" i="3" s="1"/>
  <c r="G2490" i="1" s="1"/>
  <c r="D2491" i="3"/>
  <c r="E2491" i="3" s="1"/>
  <c r="D2492" i="3"/>
  <c r="E2492" i="3" s="1"/>
  <c r="G2492" i="1" s="1"/>
  <c r="D2493" i="3"/>
  <c r="E2493" i="3" s="1"/>
  <c r="D2494" i="3"/>
  <c r="E2494" i="3" s="1"/>
  <c r="D2495" i="3"/>
  <c r="E2495" i="3" s="1"/>
  <c r="D2496" i="3"/>
  <c r="E2496" i="3" s="1"/>
  <c r="D2497" i="3"/>
  <c r="E2497" i="3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0" i="3"/>
  <c r="E2510" i="3" s="1"/>
  <c r="D2511" i="3"/>
  <c r="E2511" i="3" s="1"/>
  <c r="D2512" i="3"/>
  <c r="E2512" i="3" s="1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G2463" i="1"/>
  <c r="J2463" i="1"/>
  <c r="E2464" i="1"/>
  <c r="J2464" i="1"/>
  <c r="E2465" i="1"/>
  <c r="G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G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G2482" i="1"/>
  <c r="J2482" i="1"/>
  <c r="E2483" i="1"/>
  <c r="G2483" i="1"/>
  <c r="J2483" i="1"/>
  <c r="E2484" i="1"/>
  <c r="J2484" i="1"/>
  <c r="E2485" i="1"/>
  <c r="G2485" i="1"/>
  <c r="J2485" i="1"/>
  <c r="E2486" i="1"/>
  <c r="G2486" i="1"/>
  <c r="J2486" i="1"/>
  <c r="E2487" i="1"/>
  <c r="J2487" i="1"/>
  <c r="E2488" i="1"/>
  <c r="J2488" i="1"/>
  <c r="E2489" i="1"/>
  <c r="G2489" i="1"/>
  <c r="J2489" i="1"/>
  <c r="E2490" i="1"/>
  <c r="J2490" i="1"/>
  <c r="E2491" i="1"/>
  <c r="G2491" i="1"/>
  <c r="J2491" i="1"/>
  <c r="E2492" i="1"/>
  <c r="J2492" i="1"/>
  <c r="E2493" i="1"/>
  <c r="G2493" i="1"/>
  <c r="J2493" i="1"/>
  <c r="E2494" i="1"/>
  <c r="G2494" i="1"/>
  <c r="J2494" i="1"/>
  <c r="E2495" i="1"/>
  <c r="G2495" i="1"/>
  <c r="J2495" i="1"/>
  <c r="E2496" i="1"/>
  <c r="G2496" i="1"/>
  <c r="J2496" i="1"/>
  <c r="E2497" i="1"/>
  <c r="G2497" i="1"/>
  <c r="J2497" i="1"/>
  <c r="E2498" i="1"/>
  <c r="G2498" i="1"/>
  <c r="J2498" i="1"/>
  <c r="E2499" i="1"/>
  <c r="G2499" i="1"/>
  <c r="J2499" i="1"/>
  <c r="E2500" i="1"/>
  <c r="G2500" i="1"/>
  <c r="J2500" i="1"/>
  <c r="E2501" i="1"/>
  <c r="G2501" i="1"/>
  <c r="J2501" i="1"/>
  <c r="E2502" i="1"/>
  <c r="G2502" i="1"/>
  <c r="J2502" i="1"/>
  <c r="E2503" i="1"/>
  <c r="G2503" i="1"/>
  <c r="J2503" i="1"/>
  <c r="E2504" i="1"/>
  <c r="G2504" i="1"/>
  <c r="J2504" i="1"/>
  <c r="E2505" i="1"/>
  <c r="G2505" i="1"/>
  <c r="J2505" i="1"/>
  <c r="E2506" i="1"/>
  <c r="G2506" i="1"/>
  <c r="J2506" i="1"/>
  <c r="E2507" i="1"/>
  <c r="G2507" i="1"/>
  <c r="J2507" i="1"/>
  <c r="E2508" i="1"/>
  <c r="G2508" i="1"/>
  <c r="J2508" i="1"/>
  <c r="E2509" i="1"/>
  <c r="G2509" i="1"/>
  <c r="J2509" i="1"/>
  <c r="E2510" i="1"/>
  <c r="G2510" i="1"/>
  <c r="J2510" i="1"/>
  <c r="E2511" i="1"/>
  <c r="G2511" i="1"/>
  <c r="J2511" i="1"/>
  <c r="E2512" i="1"/>
  <c r="G2512" i="1"/>
  <c r="J2512" i="1"/>
  <c r="E2513" i="1"/>
  <c r="G2513" i="1"/>
  <c r="J2513" i="1"/>
  <c r="E2514" i="1"/>
  <c r="G2514" i="1"/>
  <c r="J2514" i="1"/>
  <c r="E2515" i="1"/>
  <c r="G2515" i="1"/>
  <c r="J2515" i="1"/>
  <c r="E2516" i="1"/>
  <c r="G2516" i="1"/>
  <c r="J2516" i="1"/>
  <c r="E2517" i="1"/>
  <c r="G2517" i="1"/>
  <c r="J2517" i="1"/>
  <c r="E2518" i="1"/>
  <c r="G2518" i="1"/>
  <c r="J2518" i="1"/>
  <c r="E2519" i="1"/>
  <c r="G2519" i="1"/>
  <c r="J2519" i="1"/>
  <c r="E2520" i="1"/>
  <c r="G2520" i="1"/>
  <c r="J2520" i="1"/>
  <c r="E2521" i="1"/>
  <c r="G2521" i="1"/>
  <c r="J2521" i="1"/>
  <c r="E2522" i="1"/>
  <c r="G2522" i="1"/>
  <c r="J2522" i="1"/>
  <c r="E2523" i="1"/>
  <c r="G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469" i="1" l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<sst xmlns="http://schemas.openxmlformats.org/spreadsheetml/2006/main" count="28762" uniqueCount="4935">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</sst>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298</c:v>
                </c:pt>
                <c:pt idx="1">
                  <c:v>18</c:v>
                </c:pt>
                <c:pt idx="2">
                  <c:v>0</c:v>
                </c:pt>
                <c:pt idx="3">
                  <c:v>38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38</c:v>
                </c:pt>
                <c:pt idx="10">
                  <c:v>1</c:v>
                </c:pt>
                <c:pt idx="11">
                  <c:v>3</c:v>
                </c:pt>
                <c:pt idx="12">
                  <c:v>80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8</c:v>
                </c:pt>
                <c:pt idx="21">
                  <c:v>0</c:v>
                </c:pt>
                <c:pt idx="22">
                  <c:v>6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392</c:v>
                </c:pt>
                <c:pt idx="31">
                  <c:v>1</c:v>
                </c:pt>
                <c:pt idx="32">
                  <c:v>10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21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298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38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38</c:v>
                      </c:pt>
                      <c:pt idx="10">
                        <c:v>1</c:v>
                      </c:pt>
                      <c:pt idx="11">
                        <c:v>3</c:v>
                      </c:pt>
                      <c:pt idx="12">
                        <c:v>80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8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392</c:v>
                      </c:pt>
                      <c:pt idx="31">
                        <c:v>1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21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103</c:v>
                      </c:pt>
                      <c:pt idx="1">
                        <c:v>12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2</c:v>
                      </c:pt>
                      <c:pt idx="5">
                        <c:v>67</c:v>
                      </c:pt>
                      <c:pt idx="6">
                        <c:v>193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137</c:v>
                      </c:pt>
                      <c:pt idx="31">
                        <c:v>0</c:v>
                      </c:pt>
                      <c:pt idx="32">
                        <c:v>11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418</c:v>
                      </c:pt>
                      <c:pt idx="1">
                        <c:v>31</c:v>
                      </c:pt>
                      <c:pt idx="2">
                        <c:v>0</c:v>
                      </c:pt>
                      <c:pt idx="3">
                        <c:v>48</c:v>
                      </c:pt>
                      <c:pt idx="4">
                        <c:v>5</c:v>
                      </c:pt>
                      <c:pt idx="5">
                        <c:v>200</c:v>
                      </c:pt>
                      <c:pt idx="6">
                        <c:v>429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38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95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17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573</c:v>
                      </c:pt>
                      <c:pt idx="31">
                        <c:v>1</c:v>
                      </c:pt>
                      <c:pt idx="32">
                        <c:v>22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31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468" zoomScaleNormal="100" workbookViewId="0">
      <selection activeCell="G2492" sqref="G249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28.210958904109589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27.504109589041096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48.210958904109589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2.7863013698630139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14.676712328767124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20.219178082191782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17.665753424657535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14.572602739726028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72.241095890410961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40.019178082191779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28.076712328767123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26.865753424657534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35.898630136986299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54.07123287671233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11.753424657534246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20.279452054794522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27.758904109589039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25.356164383561644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6.4739726027397264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36.838356164383562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9.9972602739726035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31.876712328767123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7.3917808219178083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27.86849315068493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20.536986301369861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15.260273972602739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75.364383561643834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20.424657534246574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44.4986301369863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26.084931506849315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44.079452054794523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34.019178082191779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32.4986301369863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33.271232876712325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18.221917808219178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21.643835616438356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52.561643835616437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11.956164383561644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23.961643835616439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27.613698630136987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15.915068493150685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31.964383561643835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62.186301369863017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23.246575342465754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27.504109589041096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18.627397260273973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38.630136986301373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78.479452054794521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21.372602739726027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26.706849315068492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6.882191780821918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30.953424657534246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45.19178082191781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31.112328767123287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44.136986301369866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23.594520547945205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67.789041095890411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19.030136986301368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65.791780821917811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50.909589041095892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17.898630136986302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24.186301369863013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26.136986301369863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34.43287671232877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31.013698630136986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31.884931506849316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28.756164383561643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49.646575342465752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34.0027397260274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17.257534246575343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23.257534246575343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55.56986301369863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19.361643835616437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17.742465753424657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17.353424657534248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15.134246575342466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24.106849315068494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49.386301369863013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15.243835616438357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13.178082191780822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14.802739726027397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31.367123287671234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24.394520547945206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9.3726027397260268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40.734246575342468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12.854794520547944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21.287671232876711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50.545205479452058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13.331506849315069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16.183561643835617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8.367123287671232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34.0027397260274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33.273972602739725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24.24931506849315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54.893150684931506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58.750684931506846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21.747945205479454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56.260273972602739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15.358904109589041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75.438356164383563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31.054794520547944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40.073972602739723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15.315068493150685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12.854794520547944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11.147945205479452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16.358904109589041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25.632876712328766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79.131506849315073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30.041095890410958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23.906849315068492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35.558904109589044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26.323287671232876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44.904109589041099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9.8876712328767127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31.284931506849315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22.682191780821917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14.476712328767123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18.273972602739725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25.830136986301369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12.441095890410958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26.169863013698631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22.446575342465753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22.446575342465753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22.263013698630136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17.260273972602739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28.12876712328767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9.2191780821917817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62.446575342465756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32.213698630136989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15.578082191780823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15.082191780821917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48.745205479452054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61.457534246575342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12.210958904109589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23.843835616438355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12.854794520547944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14.389041095890411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32.578082191780823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22.512328767123286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24.257534246575343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33.435616438356163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53.898630136986299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33.030136986301372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50.597260273972601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63.208219178082189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29.095890410958905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18.416438356164385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43.43287671232877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18.594520547945205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25.008219178082193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74.210958904109589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22.854794520547944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30.323287671232876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23.484931506849314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20.904109589041095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51.490410958904107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15.950684931506849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14.082191780821917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27.901369863013699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32.054794520547944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47.084931506849315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14.063013698630137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24.545205479452054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48.745205479452054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77.008219178082186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30.090410958904108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56.358904109589041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21.613698630136987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13.821917808219178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49.747945205479454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40.397260273972606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36.495890410958907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21.684931506849313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18.736986301369864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54.93150684931507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32.43287671232877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14.252054794520548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21.87123287671233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16.758904109589039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30.008219178082193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12.846575342465753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22.115068493150684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44.726027397260275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44.726027397260275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25.641095890410959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41.139726027397259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50.972602739726028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54.715068493150682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70.139726027397259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17.865753424657534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28.69041095890411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66.019178082191786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12.454794520547946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46.128767123287673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31.282191780821918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53.156164383561645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49.394520547945206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22.487671232876714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22.460273972602739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16.186301369863013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23.136986301369863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15.334246575342465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18.260273972602739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25.534246575342465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22.63013698630137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23.852054794520548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61.515068493150686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34.843835616438355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15.043835616438356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23.852054794520548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29.728767123287671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56.887671232876713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32.134246575342466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30.07123287671233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19.323287671232876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19.054794520547944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22.624657534246577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14.723287671232876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52.539726027397258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31.449315068493149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9.5561643835616437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27.586301369863012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28.460273972602739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34.906849315068492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18.449315068493149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12.452054794520548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13.745205479452055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16.427397260273974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31.186301369863013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24.104109589041094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42.898630136986299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16.008219178082193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11.860273972602739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16.698630136986303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14.747945205479452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20.682191780821917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68.506849315068493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29.136986301369863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23.687671232876713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21.756164383561643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41.391780821917806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3.8739726027397259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14.643835616438356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19.090410958904108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24.654794520547945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39.531506849315072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20.621917808219177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16.290410958904111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14.221917808219178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48.539726027397258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16.416438356164385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30.12876712328767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24.567123287671233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17.775342465753425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30.378082191780823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21.479452054794521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24.632876712328766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21.720547945205478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24.19178082191781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18.150684931506849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18.090410958904108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31.084931506849315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17.32054794520548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27.923287671232877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23.273972602739725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51.520547945205479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22.279452054794522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47.550684931506851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20.463013698630139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10.35068493150685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21.884931506849316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30.295890410958904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27.421917808219177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34.243835616438353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40.0027397260274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14.613698630136986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25.67945205479452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10.454794520547946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8.580821917808219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61.435616438356163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26.254794520547946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10.64931506849315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15.742465753424657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15.712328767123287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23.589041095890412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30.884931506849316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17.616438356164384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8.6136986301369856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19.230136986301371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8.3287671232876708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26.019178082191782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31.904109589041095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27.301369863013697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24.312328767123287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23.958904109589042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11.564383561643835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27.539726027397261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16.205479452054796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22.183561643835617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47.331506849315069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66.556164383561651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14.734246575342466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18.964383561643835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23.465753424657535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72.580821917808223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30.402739726027399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38.18904109589041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13.827397260273973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64.131506849315073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41.956164383561642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14.698630136986301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22.901369863013699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17.452054794520549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17.591780821917808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48.123287671232873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15.873972602739727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26.528767123287672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35.11780821917808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39.082191780821915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18.600000000000001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22.016438356164382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19.331506849315069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16.704109589041096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26.438356164383563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33.517808219178079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25.421917808219177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13.457534246575342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12.101369863013698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30.805479452054794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13.882191780821918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29.898630136986302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40.42739726027397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28.216438356164385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39.526027397260272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13.578082191780823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63.326027397260276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56.863013698630134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14.857534246575343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13.890410958904109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34.852054794520548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19.789041095890411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35.802739726027397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13.684931506849315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15.29041095890411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18.405479452054795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23.246575342465754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39.906849315068492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64.295890410958904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20.778082191780822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18.197260273972603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21.627397260273973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7.13972602739726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21.276712328767122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6.4986301369863018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54.893150684931506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16.101369863013698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12.638356164383561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16.041095890410958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38.69041095890411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27.652054794520549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21.282191780821918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19.183561643835617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52.213698630136989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10.197260273972603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24.597260273972601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29.534246575342465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37.175342465753424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30.967123287671232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28.854794520547944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14.24931506849315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41.060273972602737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28.273972602739725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22.772602739726029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57.731506849315068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16.736986301369864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32.364383561643834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15.561643835616438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17.764383561643836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19.906849315068492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78.523287671232879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12.408219178082192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12.049315068493151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23.432876712328767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33.641095890410959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38.150684931506852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55.816438356164383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19.536986301369861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16.473972602739725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35.673972602739724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26.221917808219178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18.652054794520549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60.18904109589041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52.561643835616437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7.3589041095890408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70.394520547945206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66.049315068493144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39.361643835616441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58.109589041095887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24.63013698630137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20.964383561643835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22.827397260273973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28.597260273972601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23.358904109589041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56.520547945205479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25.915068493150685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6.6547945205479451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24.44109589041096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42.156164383561645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36.389041095890413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23.232876712328768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38.956164383561642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40.263013698630139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34.060273972602737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23.849315068493151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30.13150684931507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34.145205479452052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33.063013698630137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15.753424657534246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19.484931506849314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37.42739726027397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28.073972602739726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44.638356164383559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29.975342465753425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81.104109589041101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55.213698630136989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11.271232876712329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52.830136986301369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12.687671232876712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59.101369863013701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59.101369863013701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30.627397260273973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64.326027397260276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56.112328767123287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22.194520547945206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72.232876712328761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21.493150684931507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15.695890410958905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29.063013698630137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9.0383561643835613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22.772602739726029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28.073972602739726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18.726027397260275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8.3643835616438356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14.882191780821918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55.298630136986304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18.364383561643837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15.901369863013699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21.463013698630139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28.282191780821918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21.602739726027398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14.38082191780822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21.824657534246576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17.063013698630137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26.813698630136987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29.090410958904108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28.747945205479454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66.049315068493144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50.756164383561647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10.769863013698631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22.649315068493152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21.950684931506849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22.416438356164385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24.772602739726029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7.515068493150685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46.408219178082192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19.676712328767124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49.893150684931506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19.747945205479454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12.153424657534247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24.843835616438355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39.084931506849315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29.764383561643836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23.778082191780822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24.194520547945206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49.167123287671231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40.016438356164386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65.356164383561648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48.016438356164386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36.665753424657531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25.827397260273973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25.610958904109587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27.175342465753424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46.62191780821918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9.7041095890410958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16.010958904109589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14.221917808219178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15.917808219178083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35.539726027397258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16.090410958904108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54.435616438356163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25.684931506849313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18.312328767123287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29.75068493150685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29.75068493150685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23.361643835616437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20.758904109589039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34.18904109589041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10.09041095890411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19.624657534246577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66.372602739726034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24.068493150684933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19.657534246575342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30.923287671232877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62.991780821917807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16.520547945205479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17.301369863013697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32.706849315068496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25.624657534246577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8.6465753424657539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20.145205479452056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20.350684931506848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65.413698630136992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21.728767123287671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29.052054794520547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30.93972602739726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9.5452054794520542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29.098630136986301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32.065753424657537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25.972602739726028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24.597260273972601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33.975342465753428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60.424657534246577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28.69041095890411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21.917808219178081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58.210958904109589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54.197260273972603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15.520547945205479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20.227397260273971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50.405479452054792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30.758904109589039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29.764383561643836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37.758904109589039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26.150684931506849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34.221917808219175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16.490410958904111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7.9808219178082194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29.55890410958904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5.904109589041096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33.734246575342468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38.394520547945206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7.6657534246575345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34.38082191780822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34.38082191780822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15.989041095890411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9.1890410958904116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35.580821917808223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14.180821917808219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28.726027397260275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34.756164383561647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34.756164383561647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31.364383561643837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28.19178082191781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36.589041095890408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37.115068493150687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19.742465753424657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44.62191780821918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22.564383561643837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15.372602739726027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14.361643835616439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24.676712328767124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33.608219178082194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27.175342465753424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54.5013698630137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19.36986301369863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64.345205479452048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25.084931506849315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64.698630136986296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19.723287671232878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24.293150684931508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18.232876712328768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23.317808219178083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28.794520547945204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15.736986301369862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29.002739726027396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24.147945205479452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39.402739726027399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77.69041095890411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22.772602739726029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29.073972602739726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23.235616438356164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26.032876712328768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50.213698630136989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29.457534246575342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34.0027397260274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24.260273972602739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16.610958904109587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44.153424657534245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28.243835616438357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64.789041095890411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20.027397260273972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26.665753424657535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31.273972602739725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25.049315068493151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7.5917808219178085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56.210958904109589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23.898630136986302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45.884931506849313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17.479452054794521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13.293150684931506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20.276712328767122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17.323287671232876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25.926027397260274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25.295890410958904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36.789041095890411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60.460273972602742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37.728767123287675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21.663013698630138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22.364383561643837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18.221917808219178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22.641095890410959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24.410958904109588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7.7178082191780826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58.087671232876716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9.5287671232876718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24.717808219178082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24.101369863013698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68.980821917808214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20.30958904109589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18.194520547945206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17.38082191780822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26.268493150684932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20.695890410958903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24.830136986301369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20.326027397260273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9.4821917808219176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14.635616438356164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32.509589041095893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22.002739726027396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37.290410958904111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35.347945205479455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30.753424657534246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22.164383561643834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25.246575342465754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8.4438356164383563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23.326027397260273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20.660273972602738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47.575342465753423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16.252054794520546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14.827397260273973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13.36986301369863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22.372602739726027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19.769863013698629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27.304109589041097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30.882191780821916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6.3342465753424655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25.101369863013698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27.997260273972604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77.115068493150687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4.9726027397260273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67.07397260273973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8.2246575342465746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27.652054794520549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78.31232876712329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19.660273972602738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16.378082191780823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16.652054794520549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23.824657534246576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18.164383561643834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12.69041095890411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18.797260273972604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34.909589041095892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19.345205479452055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40.720547945205482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16.287671232876711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27.758904109589039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52.887671232876713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33.641095890410959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20.06027397260274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15.084931506849315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8.0383561643835613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34.468493150684928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43.665753424657531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26.323287671232876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18.517808219178082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83.287671232876718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55.153424657534245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31.684931506849313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14.013698630136986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92.153424657534245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82.271232876712332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82.271232876712332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25.704109589041096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18.197260273972603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57.336986301369862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27.936986301369863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14.257534246575343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21.263013698630136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27.276712328767122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36.789041095890411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29.687671232876713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28.991780821917807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35.463013698630135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24.010958904109589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28.104109589041094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61.19178082191781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27.758904109589039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58.660273972602738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30.158904109589042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52.276712328767125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36.473972602739728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14.901369863013699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82.271232876712332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24.830136986301369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9.0739726027397261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18.375342465753423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19.756164383561643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82.271232876712332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51.515068493150686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20.671232876712327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41.715068493150682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32.345205479452055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39.682191780821917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24.087671232876712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27.013698630136986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27.043835616438358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80.249315068493146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36.101369863013701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31.257534246575343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17.213698630136985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29.701369863013699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21.945205479452056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25.263013698630136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38.397260273972606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30.82191780821918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31.512328767123286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44.682191780821917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32.68767123287671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72.317808219178076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20.80821917808219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19.013698630136986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21.473972602739725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27.772602739726029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49.747945205479454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52.42739726027397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23.408219178082192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46.936986301369863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39.43013698630137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36.895890410958906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35.041095890410958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10.287671232876713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19.80821917808219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22.068493150684933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7.7890410958904113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49.304109589041097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14.764383561643836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23.676712328767124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17.621917808219177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15.38082191780822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23.391780821917809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10.052054794520547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16.150684931506849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44.123287671232873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14.435616438356165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14.405479452054795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15.558904109589042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46.156164383561645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49.410958904109592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20.115068493150684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14.452054794520548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66.841095890410955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30.19178082191781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8.9589041095890405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34.720547945205482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47.778082191780825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18.364383561643837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28.794520547945204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24.695890410958903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47.12054794520548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13.257534246575343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18.567123287671233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21.668493150684931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8.0356164383561648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17.213698630136985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42.356164383561641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13.232876712328768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15.038356164383561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17.219178082191782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20.608219178082191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31.367123287671234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54.980821917808221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30.641095890410959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6.8575342465753426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56.391780821917806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19.312328767123287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52.350684931506848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58.172602739726024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20.895890410958906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28.950684931506849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40.082191780821915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37.602739726027394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11.64931506849315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14.427397260273972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19.38082191780822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28.334246575342465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20.106849315068494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39.084931506849315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23.830136986301369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53.994520547945207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19.682191780821917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54.172602739726024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16.884931506849316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15.761643835616438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24.18904109589041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36.210958904109589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14.956164383561644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21.884931506849316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53.994520547945207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19.134246575342466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28.649315068493152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19.12054794520548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62.093150684931508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25.041095890410958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17.161643835616438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52.194520547945203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39.169863013698631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30.246575342465754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36.550684931506851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7.9643835616438352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11.838356164383562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13.731506849315069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17.021917808219179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47.813698630136983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29.073972602739726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53.054794520547944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20.328767123287673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64.93150684931507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36.61643835616438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25.704109589041096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53.282191780821918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22.991780821917807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16.098630136986301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64.950684931506856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13.789041095890411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37.945205479452056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43.254794520547946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23.539726027397261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56.304109589041097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64.410958904109592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53.901369863013699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63.295890410958904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22.652054794520549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44.249315068493154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39.268493150684932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30.545205479452054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12.731506849315069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17.063013698630137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37.734246575342468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31.624657534246577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32.386301369863013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16.586301369863012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9.4136986301369863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30.07123287671233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20.161643835616438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36.80821917808219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8.1561643835616433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14.238356164383562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27.18082191780822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26.627397260273973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17.887671232876713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78.153424657534245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7.9835616438356167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77.534246575342465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29.147945205479452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28.745205479452054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20.315068493150687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20.372602739726027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21.186301369863013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25.202739726027396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23.263013698630136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30.769863013698629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10.126027397260273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28.731506849315068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30.104109589041094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33.586301369863016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33.490410958904107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15.073972602739726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63.586301369863016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23.243835616438357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21.117808219178084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18.734246575342464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13.556164383561644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60.169863013698631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26.589041095890412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13.043835616438356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52.391780821917806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17.978082191780821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43.38082191780822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24.027397260273972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49.304109589041097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28.073972602739726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22.676712328767124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6.3260273972602743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34.424657534246577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13.232876712328768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18.052054794520547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6.4356164383561643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19.517808219178082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17.402739726027399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65.367123287671234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42.57260273972603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19.367123287671234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24.663013698630138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19.553424657534247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51.482191780821921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25.594520547945205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22.772602739726029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30.32054794520548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48.389041095890413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40.30684931506849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17.271232876712329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13.073972602739726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67.353424657534248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5.8739726027397259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35.635616438356166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24.276712328767122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25.202739726027396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38.298630136986304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88.824657534246569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14.923287671232877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53.172602739726024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30.246575342465754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19.213698630136985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42.526027397260272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28.712328767123289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37.169863013698631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9.0246575342465754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32.816438356164383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38.964383561643835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21.227397260273971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14.56986301369863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15.126027397260273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18.312328767123287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22.386301369863013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24.695890410958903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54.657534246575345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23.224657534246575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36.339726027397262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7.4054794520547942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18.964383561643835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20.002739726027396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76.569863013698637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26.282191780821918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7.0794520547945208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58.92876712328767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23.093150684931508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24.572602739726026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42.441095890410956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12.794520547945206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14.61917808219178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33.991780821917807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43.082191780821915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35.443835616438356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53.347945205479455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5.6356164383561644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13.134246575342466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53.347945205479455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23.934246575342467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27.090410958904108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19.147945205479452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59.816438356164383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25.624657534246577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25.624657534246577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62.046575342465751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16.002739726027396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28.605479452054794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12.473972602739726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16.263013698630136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42.526027397260272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34.235616438356168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63.290410958904111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19.452054794520549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23.230136986301371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52.471232876712328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63.583561643835615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28.616438356164384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27.720547945205478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71.323287671232876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16.197260273972603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8.8849315068493144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6.1342465753424653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46.586301369863016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39.361643835616441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25.216438356164385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71.473972602739721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65.92602739726027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19.046575342465754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6.4767123287671229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28.761643835616439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25.526027397260275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19.134246575342466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25.063013698630137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22.671232876712327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25.515068493150686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17.479452054794521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34.676712328767124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55.331506849315069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31.813698630136987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22.93972602739726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36.06849315068493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49.106849315068494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26.493150684931507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27.350684931506848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75.827397260273969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7.0794520547945208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28.235616438356164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24.63013698630137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35.416438356164385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35.813698630136983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57.287671232876711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57.095890410958901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18.75068493150685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17.44109589041096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25.742465753424657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17.986301369863014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79.323287671232876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38.31232876712329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6.3260273972602743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64.742465753424653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19.339726027397262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45.441095890410956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45.016438356164386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19.257534246575343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18.931506849315067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50.476712328767121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28.208219178082192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83.131506849315073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37.265753424657532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13.824657534246576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32.526027397260272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18.589041095890412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23.920547945205481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46.038356164383565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16.528767123287672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47.780821917808218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24.484931506849314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27.736986301369864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35.153424657534245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9.0931506849315067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32.964383561643835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18.065753424657533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24.019178082191782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39.073972602739723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66.909589041095884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23.090410958904108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25.312328767123287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21.457534246575342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40.076712328767123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14.065753424657535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15.052054794520547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36.904109589041099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25.301369863013697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28.463013698630139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36.56986301369863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29.334246575342465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13.632876712328768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26.276712328767122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30.136986301369863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10.024657534246575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24.958904109589042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7.3178082191780822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32.358904109589041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</v>
      </c>
      <c r="E1083" s="14" t="str">
        <f t="shared" ca="1" si="34"/>
        <v>ADOLECENTE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34.005479452054793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34.005479452054793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41.852054794520548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40.463013698630135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25.783561643835615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25.624657534246577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16.452054794520549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23.408219178082192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15.126027397260273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57.197260273972603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57.547945205479451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23.654794520547945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15.813698630136987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43.030136986301372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22.271232876712329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26.427397260273974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47.435616438356163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7.8958904109589039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50.336986301369862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34.635616438356166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58.30958904109589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36.202739726027396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7.5205479452054798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31.893150684931506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21.602739726027398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27.32054794520548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14.613698630136986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14.764383561643836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67.493150684931507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24.106849315068494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19.567123287671233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33.12054794520548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8.9315068493150687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46.301369863013697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49.608219178082194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68.68493150684931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17.18904109589041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22.813698630136987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24.69041095890411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58.416438356164385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15.501369863013698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34.010958904109586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58.147945205479452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25.504109589041096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23.032876712328768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58.416438356164385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18.767123287671232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30.797260273972604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58.093150684931508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24.621917808219177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15.654794520547945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45.994520547945207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38.465753424657535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34.408219178082192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32.88219178082192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14.676712328767124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19.917808219178081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37.252054794520546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17.386301369863013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25.452054794520549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29.112328767123287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54.435616438356163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22.419178082191781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14.484931506849316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25.271232876712329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24.147945205479452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18.610958904109587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16.715068493150685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25.457534246575342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25.457534246575342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28.046575342465754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34.013698630136986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41.364383561643834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34.756164383561647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62.268493150684932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31.002739726027396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56.68767123287671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38.915068493150685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43.31232876712329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35.750684931506846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14.876712328767123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43.090410958904108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16.775342465753425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68.06849315068493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71.145205479452059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28.712328767123289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62.287671232876711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45.416438356164385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20.621917808219177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30.901369863013699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28.673972602739727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14.131506849315068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29.468493150684932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13.967123287671233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44.542465753424658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29.93972602739726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20.339726027397262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22.336986301369862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22.345205479452055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16.978082191780821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25.504109589041096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14.671232876712329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36.556164383561644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12.92876712328767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32.580821917808223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19.306849315068494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9.706849315068494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33.986301369863014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52.635616438356166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19.476712328767125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39.361643835616441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30.043835616438358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71.142465753424659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9.6986301369863011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24.835616438356166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48.413698630136984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18.353424657534248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75.734246575342468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25.06027397260274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23.556164383561644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17.063013698630137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25.298630136986301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29.175342465753424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51.517808219178079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25.416438356164385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56.956164383561642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17.673972602739727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19.136986301369863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29.473972602739725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32.394520547945206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38.005479452054793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20.043835616438358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12.238356164383562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10.983561643835616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19.728767123287671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49.268493150684932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14.301369863013699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15.594520547945205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26.901369863013699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22.904109589041095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32.282191780821918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21.452054794520549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46.336986301369862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25.82191780821918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41.632876712328766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24.624657534246577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64.016438356164386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14.323287671232876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19.093150684931508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6.2904109589041095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35.526027397260272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37.9972602739726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19.635616438356163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10.219178082191782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30.172602739726027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33.11780821917808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26.495890410958904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38.438356164383563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15.504109589041096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19.961643835616439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13.673972602739726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44.682191780821917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28.591780821917808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30.652054794520549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50.282191780821918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16.257534246575343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21.134246575342466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44.342465753424655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29.271232876712329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31.523287671232875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28.512328767123286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21.263013698630136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59.249315068493154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63.56986301369863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15.112328767123287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14.583561643835617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32.717808219178082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13.449315068493151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44.534246575342465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31.416438356164385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19.575342465753426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27.657534246575342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25.021917808219179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18.775342465753425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38.630136986301373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15.742465753424657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50.282191780821918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62.43013698630137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68.476712328767121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75.142465753424659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19.142465753424659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15.526027397260274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92.180821917808217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25.80821917808219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29.627397260273973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14.69041095890411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57.972602739726028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39.682191780821917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5.1232876712328768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36.210958904109589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12.101369863013698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47.479452054794521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15.863013698630137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13.756164383561643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40.769863013698632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13.484931506849316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6.5945205479452058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15.536986301369863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14.712328767123287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34.386301369863013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26.591780821917808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36.331506849315069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36.912328767123284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50.476712328767121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14.408219178082192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39.676712328767124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54.123287671232873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62.391780821917806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50.972602739726028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19.756164383561643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15.03013698630137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20.539726027397261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28.802739726027397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41.646575342465752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6.580821917808219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20.126027397260273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21.304109589041097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16.863013698630137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16.126027397260273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30.243835616438357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55.441095890410956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33.273972602739725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29.827397260273973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48.564383561643837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42.065753424657537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22.457534246575342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11.624657534246575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24.695890410958903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22.56986301369863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30.010958904109589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44.093150684931508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21.994520547945207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21.134246575342466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29.624657534246577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75.545205479452051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49.210958904109589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49.526027397260272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60.416438356164385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7.2465753424657535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27.391780821917809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25.487671232876714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26.734246575342464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19.230136986301371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48.769863013698632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25.257534246575343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7.0794520547945208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40.367123287671234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18.186301369863013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50.43013698630137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25.454794520547946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55.213698630136989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15.356164383561644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17.591780821917808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24.194520547945206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25.742465753424657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51.282191780821918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14.276712328767124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22.698630136986303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15.901369863013699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32.536986301369865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19.284931506849315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19.367123287671234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67.156164383561645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16.536986301369861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15.087671232876712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10.076712328767123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20.147945205479452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23.838356164383562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16.82191780821918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10.895890410958904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52.468493150684928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36.208219178082189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18.63013698630137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33.304109589041097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19.942465753424656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17.534246575342465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20.241095890410961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33.87945205479452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33.87945205479452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17.583561643835615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16.402739726027399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17.279452054794522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44.30684931506849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14.802739726027397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30.12876712328767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10.64931506849315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35.728767123287675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30.052054794520547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15.454794520547946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31.460273972602739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26.87123287671233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26.616438356164384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17.383561643835616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7.3890410958904109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19.613698630136987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31.457534246575342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15.112328767123287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31.717808219178082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16.183561643835617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49.005479452054793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18.673972602739727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21.597260273972601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17.87945205479452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14.019178082191781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32.468493150684928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9.956164383561644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40.813698630136983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13.953424657534246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16.526027397260275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14.375342465753425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41.668493150684931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12.197260273972603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16.057534246575344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44.123287671232873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18.136986301369863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5.2712328767123289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13.484931506849316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35.449315068493149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9.1260273972602732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18.041095890410958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42.649315068493152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29.75068493150685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22.890410958904109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27.454794520547946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67.986301369863014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8.6739726027397257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34.753424657534246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54.112328767123287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31.112328767123287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24.005479452054793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15.230136986301369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29.75068493150685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36.008219178082193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48.457534246575342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22.780821917808218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32.717808219178082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17.452054794520549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9.3808219178082197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10.567123287671233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25.454794520547946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22.994520547945207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17.687671232876713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25.638356164383563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31.81917808219178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12.493150684931507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26.967123287671232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49.367123287671234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30.673972602739727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10.890410958904109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26.030136986301368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9.24931506849315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54.528767123287672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21.876712328767123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12.972602739726028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24.276712328767122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23.123287671232877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26.542465753424658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16.186301369863013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48.895890410958906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55.142465753424659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15.227397260273973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12.942465753424658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31.235616438356164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60.528767123287672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21.747945205479454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51.243835616438353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33.490410958904107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26.720547945205478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13.693150684931506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17.69041095890411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18.994520547945207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35.772602739726025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19.945205479452056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17.495890410958904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14.317808219178081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15.446575342465753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24.665753424657535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21.208219178082192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36.172602739726024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18.884931506849316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10.832876712328767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14.331506849315069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33.463013698630135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23.205479452054796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34.635616438356166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26.019178082191782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33.545205479452058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18.520547945205479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18.030136986301368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16.24931506849315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21.167123287671235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21.715068493150685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59.252054794520546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15.547945205479452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65.290410958904104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45.465753424657535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17.049315068493151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19.712328767123289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15.342465753424657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13.832876712328767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16.282191780821918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21.109589041095891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7.8328767123287673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58.416438356164385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13.66027397260274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18.523287671232875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37.769863013698632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37.654794520547945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25.893150684931506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15.476712328767123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15.156164383561643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8.5506849315068489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20.92876712328767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73.008219178082186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41.054794520547944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57.947945205479449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46.605479452054794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7.2821917808219174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14.761643835616438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40.890410958904113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12.830136986301369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14.101369863013698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47.575342465753423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18.756164383561643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61.405479452054792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10.260273972602739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13.865753424657534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13.865753424657534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15.312328767123288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22.419178082191781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43.128767123287673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12.652054794520549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37.416438356164385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12.298630136986301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16.197260273972603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13.221917808219178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30.323287671232876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17.068493150684933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6.0849315068493155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29.147945205479452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18.693150684931506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15.394520547945206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14.076712328767123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26.668493150684931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33.890410958904113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20.621917808219177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35.271232876712325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77.964383561643842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37.115068493150687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56.734246575342468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51.638356164383559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54.391780821917806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15.317808219178081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58.5013698630137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12.775342465753425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13.468493150684932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29.438356164383563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38.668493150684931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13.597260273972603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12.663013698630136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32.4986301369863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25.967123287671232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61.956164383561642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45.917808219178085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13.465753424657533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15.331506849315069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26.323287671232876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18.994520547945207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43.057534246575344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24.315068493150687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14.75068493150685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35.419178082191777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15.016438356164384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40.441095890410956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33.336986301369862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13.964383561643835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31.698630136986303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15.079452054794521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14.978082191780821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16.109589041095891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16.241095890410961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17.347945205479451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10.813698630136987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67.964383561643842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31.75068493150685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22.301369863013697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31.205479452054796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14.652054794520549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60.205479452054796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14.772602739726027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31.290410958904111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26.030136986301368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45.528767123287672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29.44109589041096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17.567123287671233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33.504109589041093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80.249315068493146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16.531506849315068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20.657534246575342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17.605479452054794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28.950684931506849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16.969863013698632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53.347945205479455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52.12054794520548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52.460273972602742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18.153424657534245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26.372602739726027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26.575342465753426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36.241095890410961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13.616438356164384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44.912328767123284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12.824657534246576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16.298630136986301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16.904109589041095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24.227397260273971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16.30958904109589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14.419178082191781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14.578082191780823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5.956164383561644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28.443835616438356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13.427397260273972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68.980821917808214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29.18082191780822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27.520547945205479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6.4794520547945202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15.517808219178082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46.252054794520546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14.493150684931507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14.536986301369863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16.82191780821918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17.610958904109587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13.33972602739726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15.101369863013698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3.8465753424657536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10.769863013698631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49.304109589041097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17.052054794520547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23.624657534246577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18.449315068493149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21.695890410958903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17.591780821917808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32.153424657534245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14.221917808219178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34.901369863013699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62.961643835616435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0.63287671232876708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19.797260273972604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17.665753424657535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14.536986301369863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27.528767123287672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26.693150684931506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41.904109589041099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22.336986301369862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28.276712328767122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17.399999999999999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21.542465753424658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15.63013698630137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19.786301369863015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6.4821917808219176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18.07123287671233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7.7863013698630139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17.115068493150684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18.849315068493151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25.652054794520549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15.621917808219179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30.945205479452056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19.30958904109589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32.761643835616439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14.021917808219179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31.304109589041097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24.835616438356166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68.021917808219172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19.030136986301368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19.56986301369863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15.512328767123288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41.035616438356165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25.778082191780822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23.057534246575344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24.586301369863012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7.4027397260273968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14.139726027397261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35.627397260273973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15.556164383561644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43.463013698630135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37.542465753424658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26.769863013698629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12.504109589041096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13.824657534246576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47.441095890410956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30.328767123287673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15.265753424657534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53.706849315068496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25.654794520547945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25.4986301369863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25.4986301369863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19.427397260273974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36.556164383561644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3.9753424657534246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16.69041095890411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25.18904109589041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28.147945205479452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47.158904109589038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14.131506849315068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13.358904109589041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15.70958904109589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13.780821917808218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10.882191780821918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51.243835616438353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24.704109589041096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44.761643835616439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37.93150684931507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26.410958904109588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35.035616438356165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37.145205479452052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20.627397260273973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33.923287671232877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19.463013698630139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47.06849315068493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30.156164383561645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22.665753424657535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24.057534246575344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30.156164383561645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38.443835616438356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22.010958904109589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30.12876712328767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30.945205479452056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80.405479452054792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34.224657534246575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21.038356164383561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16.167123287671235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11.271232876712329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44.476712328767121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32.761643835616439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14.923287671232877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13.235616438356164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13.36986301369863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31.254794520547946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25.81917808219178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34.561643835616437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16.24931506849315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19.230136986301371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18.482191780821918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19.695890410958903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42.972602739726028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66.493150684931507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14.572602739726028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15.789041095890411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46.638356164383559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5.9945205479452053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12.235616438356164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32.56712328767123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13.816438356164383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24.69041095890411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15.101369863013698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28.515068493150686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32.241095890410961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29.931506849315067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6.8575342465753426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25.956164383561642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41.917808219178085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31.797260273972604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26.293150684931508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12.936986301369863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30.265753424657536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15.427397260273972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25.041095890410958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19.490410958904111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49.917808219178085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10.736986301369862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22.460273972602739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26.271232876712329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30.421917808219177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47.315068493150683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12.69041095890411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18.449315068493149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29.260273972602739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63.558904109589044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63.558904109589044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21.561643835616437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21.358904109589041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28.238356164383561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54.676712328767124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23.641095890410959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26.293150684931508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26.994520547945207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26.002739726027396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26.476712328767125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30.375342465753423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12.454794520547946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30.284931506849315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58.654794520547945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29.476712328767125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47.12054794520548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31.843835616438355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32.632876712328766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24.227397260273971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28.172602739726027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49.468493150684928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28.545205479452054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17.386301369863013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32.630136986301373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16.824657534246576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22.452054794520549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27.312328767123287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25.580821917808219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63.334246575342469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16.624657534246577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19.553424657534247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22.427397260273974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51.605479452054794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15.747945205479452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12.465753424657533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13.169863013698631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28.282191780821918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6.9095890410958907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24.93972602739726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40.369863013698627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42.978082191780821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53.591780821917808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41.657534246575345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33.19178082191781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32.156164383561645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14.947945205479453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25.989041095890411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22.013698630136986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14.443835616438356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32.630136986301373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14.567123287671233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12.498630136986302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19.227397260273971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25.712328767123289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12.884931506849314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47.057534246575344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14.742465753424657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15.219178082191782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24.397260273972602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40.287671232876711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27.789041095890411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13.386301369863014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20.56986301369863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32.750684931506846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19.539726027397261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31.67945205479452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18.345205479452055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17.457534246575342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58.504109589041093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13.405479452054795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29.241095890410961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52.994520547945207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85.084931506849315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16.435616438356163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25.657534246575342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25.298630136986301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27.301369863013697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17.789041095890411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8.9315068493150687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27.43013698630137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7.3671232876712329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26.958904109589042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35.013698630136986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26.627397260273973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23.791780821917808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15.334246575342465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25.4986301369863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55.731506849315068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32.323287671232876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9.7534246575342465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54.887671232876713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7.4356164383561643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24.446575342465753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21.967123287671232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30.473972602739725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30.547945205479451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25.457534246575342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37.375342465753427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58.487671232876714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35.712328767123289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14.342465753424657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13.991780821917809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66.835616438356169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15.531506849315068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67.92328767123287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67.92328767123287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20.317808219178083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7.5260273972602736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37.397260273972606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34.295890410958904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28.621917808219177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42.005479452054793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14.978082191780821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54.317808219178083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23.712328767123289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39.073972602739723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23.495890410958904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46.389041095890413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15.389041095890411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27.61917808219178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11.227397260273973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28.342465753424658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14.205479452054794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15.917808219178083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16.093150684931508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24.953424657534246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24.342465753424658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34.917808219178085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31.923287671232877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24.986301369863014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21.649315068493152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21.304109589041097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15.364383561643836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25.643835616438356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14.761643835616438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59.216438356164382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41.723287671232875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15.227397260273973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18.427397260273974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21.216438356164385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20.564383561643837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35.528767123287672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10.501369863013698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31.523287671232875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73.789041095890411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23.36986301369863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73.789041095890411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31.227397260273971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27.863013698630137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57.476712328767121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38.30958904109589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53.076712328767123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44.676712328767124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67.93150684931507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34.660273972602738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63.972602739726028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7.0356164383561648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15.216438356164383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41.230136986301368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65.967123287671228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13.967123287671233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13.523287671232877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13.635616438356164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30.594520547945205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21.232876712328768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16.364383561643837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61.906849315068492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25.638356164383563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17.506849315068493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67.93150684931507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18.227397260273971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40.56986301369863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13.745205479452055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26.016438356164382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17.298630136986301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17.534246575342465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20.12876712328767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43.109589041095887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32.271232876712325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38.545205479452058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7.6410958904109592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16.602739726027398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17.668493150684931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59.257534246575339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35.468493150684928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39.709589041095889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50.063013698630137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24.405479452054795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52.531506849315072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44.69315068493151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33.654794520547945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17.536986301369861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37.104109589041094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13.452054794520548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60.712328767123289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19.561643835616437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3.441095890410959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49.471232876712328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15.972602739726028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14.241095890410959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12.687671232876712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47.873972602739727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6.6630136986301371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15.273972602739725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13.394520547945206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46.252054794520546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16.364383561643837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19.616438356164384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6.7150684931506852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16.805479452054794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20.353424657534248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40.465753424657535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68.257534246575347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38.276712328767125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8.3561643835616444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31.706849315068492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20.649315068493152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22.093150684931508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33.884931506849313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35.799999999999997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43.890410958904113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44.715068493150682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67.594520547945208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22.391780821917809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43.260273972602739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33.293150684931504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12.561643835616438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20.013698630136986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33.838356164383562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23.594520547945205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26.101369863013698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55.564383561643837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52.367123287671234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22.983561643835618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26.010958904109589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55.030136986301372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23.517808219178082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31.276712328767122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25.024657534246575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31.032876712328768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34.079452054794523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24.117808219178084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63.468493150684928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6.2684931506849315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15.90958904109589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11.884931506849314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14.449315068493151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12.265753424657534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47.915068493150685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5.1369863013698627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63.783561643835618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17.142465753424659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22.81917808219178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10.838356164383562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32.936986301369863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25.972602739726028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34.421917808219177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24.978082191780821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29.372602739726027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13.531506849315068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38.868493150684934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10.326027397260274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7.1780821917808222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14.726027397260275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14.202739726027398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31.627397260273973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27.726027397260275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21.506849315068493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53.232876712328768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38.92876712328767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12.934246575342465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7.3041095890410963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18.065753424657533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8.9342465753424651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63.561643835616437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69.213698630136989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57.104109589041094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40.682191780821917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31.67945205479452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29.5013698630137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12.931506849315069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21.715068493150685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30.402739726027399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17.386301369863013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14.356164383561644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14.227397260273973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33.375342465753427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18.531506849315068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18.413698630136988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25.32054794520548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30.12876712328767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12.43013698630137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35.550684931506851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41.219178082191782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37.18904109589041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6.515068493150685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16.279452054794522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30.460273972602739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22.279452054794522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16.493150684931507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14.701369863013699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14.241095890410959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21.117808219178084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47.471232876712328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8.7808219178082183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15.745205479452055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54.767123287671232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15.991780821917809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13.698630136986301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36.712328767123289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50.926027397260277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21.367123287671234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40.219178082191782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33.394520547945206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21.235616438356164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22.252054794520546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39.336986301369862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19.443835616438356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39.947945205479449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14.342465753424657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25.457534246575342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29.123287671232877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38.131506849315066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26.142465753424659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26.408219178082192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40.087671232876716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16.008219178082193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9.205479452054794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14.432876712328767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29.252054794520546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18.736986301369864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17.399999999999999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21.63013698630137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15.254794520547945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13.230136986301369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42.169863013698631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36.665753424657531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25.019178082191782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30.945205479452056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5.3561643835616435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18.873972602739727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65.599999999999994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20.271232876712329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13.66027397260274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11.443835616438356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13.767123287671232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65.063013698630144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20.728767123287671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27.786301369863015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53.473972602739728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10.783561643835617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13.843835616438357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9.3589041095890408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36.142465753424659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22.668493150684931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24.454794520547946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53.591780821917808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27.849315068493151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29.378082191780823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17.523287671232875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22.342465753424658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30.550684931506851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46.668493150684931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8.367123287671232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32.761643835616439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31.005479452054793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32.205479452054796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17.065753424657533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12.361643835616439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18.534246575342465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28.945205479452056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36.208219178082189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23.12876712328767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17.668493150684931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21.126027397260273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19.010958904109589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79.679452054794524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54.320547945205476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48.553424657534244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6.1095890410958908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18.876712328767123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27.243835616438357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24.041095890410958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36.016438356164386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11.616438356164384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7.9534246575342467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17.284931506849315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15.594520547945205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24.123287671232877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33.375342465753427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17.463013698630139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18.013698630136986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24.920547945205481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11.446575342465753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30.945205479452056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49.386301369863013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54.372602739726027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13.153424657534247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20.5013698630137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45.287671232876711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19.394520547945206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21.032876712328768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29.547945205479451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31.224657534246575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40.904109589041099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33.671232876712331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27.065753424657533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27.843835616438355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36.589041095890408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15.860273972602739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39.082191780821915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24.263013698630136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43.520547945205479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29.347945205479451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19.367123287671234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54.257534246575339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7.5095890410958903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18.591780821917808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18.142465753424659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14.446575342465753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6.2164383561643834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13.446575342465753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16.460273972602739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14.09041095890411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24.260273972602739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16.958904109589042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19.665753424657535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20.219178082191782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15.761643835616438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35.531506849315072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22.69041095890411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26.69041095890411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22.506849315068493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55.391780821917806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36.909589041095892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14.531506849315068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31.035616438356165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26.408219178082192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17.956164383561642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52.797260273972604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15.243835616438357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24.36986301369863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7.9616438356164387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22.476712328767125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33.876712328767127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22.671232876712327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34.134246575342466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36.016438356164386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30.827397260273973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30.827397260273973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28.287671232876711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49.871232876712327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32.279452054794518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79.520547945205479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14.126027397260273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31.556164383561644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39.890410958904113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17.542465753424658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49.441095890410956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49.441095890410956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26.183561643835617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10.454794520547946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12.167123287671233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13.849315068493151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49.550684931506851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31.676712328767124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9.0767123287671225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22.580821917808219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86.827397260273969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20.161643835616438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20.208219178082192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20.106849315068494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15.295890410958904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42.761643835616439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45.112328767123287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35.345205479452055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18.827397260273973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15.704109589041096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28.969863013698632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44.336986301369862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22.526027397260275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17.254794520547946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16.92876712328767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19.452054794520549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22.073972602739726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20.509589041095889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15.364383561643836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32.194520547945203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14.24931506849315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8.9205479452054792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40.345205479452055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14.767123287671232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17.997260273972604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30.24931506849315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66.38082191780822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46.019178082191779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14.117808219178082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46.942465753424656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66.857534246575341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19.923287671232877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33.852054794520548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21.956164383561642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25.273972602739725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26.632876712328766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15.252054794520548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34.830136986301369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27.202739726027396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53.205479452054796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14.805479452054794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22.43013698630137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44.556164383561644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22.602739726027398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14.613698630136986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68.106849315068487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25.87945205479452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16.857534246575341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17.528767123287672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16.024657534246575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14.936986301369863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18.241095890410961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51.668493150684931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33.873972602739727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18.367123287671234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14.443835616438356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70.446575342465749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24.542465753424658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12.016438356164384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69.736986301369868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7.2493150684931509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17.863013698630137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41.172602739726024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19.389041095890413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21.238356164383561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26.095890410958905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25.087671232876712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26.978082191780821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17.210958904109589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18.504109589041096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32.087671232876716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24.882191780821916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19.964383561643835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19.964383561643835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23.624657534246577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35.073972602739723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61.994520547945207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47.471232876712328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14.643835616438356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16.084931506849315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43.717808219178082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18.991780821917807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41.901369863013699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63.624657534246573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46.550684931506851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46.389041095890413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10.950684931506849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23.13150684931507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24.347945205479451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19.87123287671233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26.660273972602738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50.934246575342463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28.824657534246576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25.682191780821917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31.778082191780822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63.821917808219176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22.126027397260273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25.635616438356163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12.446575342465753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38.673972602739724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54.339726027397262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17.44109589041096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76.942465753424656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20.528767123287672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25.586301369863012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26.961643835616439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48.389041095890413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23.038356164383561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34.484931506849314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18.712328767123289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47.778082191780825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13.526027397260274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3.0136986301369864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19.534246575342465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17.479452054794521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17.490410958904111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13.112328767123287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12.934246575342465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34.079452054794523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61.57260273972603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30.964383561643835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68.632876712328766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26.271232876712329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38.049315068493151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17.350684931506848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22.852054794520548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10.178082191780822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25.243835616438357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39.736986301369861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23.736986301369864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26.545205479452054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22.753424657534246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14.109589041095891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20.742465753424657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14.35068493150685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16.490410958904111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41.873972602739727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31.147945205479452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17.227397260273971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13.465753424657533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21.991780821917807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10.534246575342467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46.216438356164382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19.134246575342466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22.734246575342464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26.224657534246575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19.389041095890413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19.038356164383561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11.101369863013698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22.561643835616437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22.561643835616437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25.539726027397261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25.079452054794519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20.775342465753425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25.994520547945207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34.405479452054792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19.602739726027398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41.438356164383563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66.410958904109592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48.298630136986304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42.821917808219176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58.435616438356163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51.408219178082192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9.6986301369863011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6.0164383561643833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23.252054794520546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7.463013698630137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51.287671232876711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39.953424657534249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33.167123287671231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37.813698630136983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24.87123287671233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27.410958904109588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35.893150684931506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22.780821917808218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63.715068493150682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63.715068493150682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29.923287671232877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25.863013698630137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22.284931506849315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10.356164383561644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12.956164383561644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7.8493150684931505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22.580821917808219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63.372602739726027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26.536986301369861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28.742465753424657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19.219178082191782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20.884931506849316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34.441095890410956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13.96986301369863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18.353424657534248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13.273972602739725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20.531506849315068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38.545205479452058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13.167123287671233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18.142465753424659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19.561643835616437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20.12054794520548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31.756164383561643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39.443835616438356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58.504109589041093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46.30684931506849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24.671232876712327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68.06849315068493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23.183561643835617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23.054794520547944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40.950684931506849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25.950684931506849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65.400000000000006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25.43013698630137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50.731506849315068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23.139726027397259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7.6602739726027398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23.884931506849316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24.545205479452054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30.627397260273973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52.561643835616437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42.742465753424661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34.441095890410956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68.252054794520546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22.205479452054796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22.901369863013699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14.013698630136986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11.956164383561644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59.942465753424656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32.736986301369861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5.6712328767123283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21.208219178082192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15.021917808219179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57.123287671232873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69.887671232876713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24.323287671232876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29.624657534246577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19.312328767123287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10.794520547945206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13.490410958904109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12.219178082191782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40.394520547945206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12.915068493150685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2.978082191780822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7.0493150684931507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 t="str">
        <f t="shared" si="80"/>
        <v/>
      </c>
      <c r="C2493" s="12"/>
      <c r="D2493" s="13">
        <f ca="1">(TODAY()-PACIENTE[[#This Row],[FECHA. DE NACIMIENTO]])/365</f>
        <v>125.95342465753424</v>
      </c>
      <c r="E2493" s="14" t="str">
        <f t="shared" ca="1" si="78"/>
        <v>TERCERA EDAD</v>
      </c>
      <c r="F2493" s="14"/>
    </row>
    <row r="2494" spans="1:7" x14ac:dyDescent="0.25">
      <c r="A2494" s="84" t="str">
        <f t="shared" si="80"/>
        <v/>
      </c>
      <c r="C2494" s="12"/>
      <c r="D2494" s="13">
        <f ca="1">(TODAY()-PACIENTE[[#This Row],[FECHA. DE NACIMIENTO]])/365</f>
        <v>125.95342465753424</v>
      </c>
      <c r="E2494" s="14" t="str">
        <f t="shared" ca="1" si="78"/>
        <v>TERCERA EDAD</v>
      </c>
      <c r="F2494" s="14"/>
    </row>
    <row r="2495" spans="1:7" x14ac:dyDescent="0.25">
      <c r="A2495" s="84" t="str">
        <f t="shared" si="80"/>
        <v/>
      </c>
      <c r="C2495" s="12"/>
      <c r="D2495" s="13">
        <f ca="1">(TODAY()-PACIENTE[[#This Row],[FECHA. DE NACIMIENTO]])/365</f>
        <v>125.95342465753424</v>
      </c>
      <c r="E2495" s="14" t="str">
        <f t="shared" ca="1" si="78"/>
        <v>TERCERA EDAD</v>
      </c>
      <c r="F2495" s="14"/>
    </row>
    <row r="2496" spans="1:7" x14ac:dyDescent="0.25">
      <c r="A2496" s="84" t="str">
        <f t="shared" si="80"/>
        <v/>
      </c>
      <c r="C2496" s="12"/>
      <c r="D2496" s="13">
        <f ca="1">(TODAY()-PACIENTE[[#This Row],[FECHA. DE NACIMIENTO]])/365</f>
        <v>125.95342465753424</v>
      </c>
      <c r="E2496" s="14" t="str">
        <f t="shared" ca="1" si="78"/>
        <v>TERCERA EDAD</v>
      </c>
      <c r="F2496" s="14"/>
    </row>
    <row r="2497" spans="1:6" x14ac:dyDescent="0.25">
      <c r="A2497" s="84" t="str">
        <f t="shared" si="80"/>
        <v/>
      </c>
      <c r="C2497" s="12"/>
      <c r="D2497" s="13">
        <f ca="1">(TODAY()-PACIENTE[[#This Row],[FECHA. DE NACIMIENTO]])/365</f>
        <v>125.95342465753424</v>
      </c>
      <c r="E2497" s="14" t="str">
        <f t="shared" ca="1" si="78"/>
        <v>TERCERA EDAD</v>
      </c>
      <c r="F2497" s="14"/>
    </row>
    <row r="2498" spans="1:6" x14ac:dyDescent="0.25">
      <c r="A2498" s="84" t="str">
        <f t="shared" si="80"/>
        <v/>
      </c>
      <c r="C2498" s="12"/>
      <c r="D2498" s="13">
        <f ca="1">(TODAY()-PACIENTE[[#This Row],[FECHA. DE NACIMIENTO]])/365</f>
        <v>125.95342465753424</v>
      </c>
      <c r="E2498" s="14" t="str">
        <f t="shared" ca="1" si="78"/>
        <v>TERCERA EDAD</v>
      </c>
      <c r="F2498" s="14"/>
    </row>
    <row r="2499" spans="1:6" x14ac:dyDescent="0.25">
      <c r="A2499" s="84" t="str">
        <f t="shared" si="80"/>
        <v/>
      </c>
      <c r="C2499" s="12"/>
      <c r="D2499" s="13">
        <f ca="1">(TODAY()-PACIENTE[[#This Row],[FECHA. DE NACIMIENTO]])/365</f>
        <v>125.95342465753424</v>
      </c>
      <c r="E2499" s="14" t="str">
        <f t="shared" ca="1" si="78"/>
        <v>TERCERA EDAD</v>
      </c>
      <c r="F2499" s="14"/>
    </row>
    <row r="2500" spans="1:6" x14ac:dyDescent="0.25">
      <c r="A2500" s="84" t="str">
        <f t="shared" si="80"/>
        <v/>
      </c>
      <c r="C2500" s="12"/>
      <c r="D2500" s="13">
        <f ca="1">(TODAY()-PACIENTE[[#This Row],[FECHA. DE NACIMIENTO]])/365</f>
        <v>125.95342465753424</v>
      </c>
      <c r="E2500" s="14" t="str">
        <f t="shared" ca="1" si="78"/>
        <v>TERCERA EDAD</v>
      </c>
      <c r="F2500" s="14"/>
    </row>
    <row r="2501" spans="1:6" x14ac:dyDescent="0.25">
      <c r="A2501" s="84" t="str">
        <f t="shared" si="80"/>
        <v/>
      </c>
      <c r="C2501" s="12"/>
      <c r="D2501" s="13">
        <f ca="1">(TODAY()-PACIENTE[[#This Row],[FECHA. DE NACIMIENTO]])/365</f>
        <v>125.95342465753424</v>
      </c>
      <c r="E2501" s="14" t="str">
        <f t="shared" ca="1" si="78"/>
        <v>TERCERA EDAD</v>
      </c>
      <c r="F2501" s="14"/>
    </row>
    <row r="2502" spans="1:6" x14ac:dyDescent="0.25">
      <c r="A2502" s="84" t="str">
        <f t="shared" si="80"/>
        <v/>
      </c>
      <c r="C2502" s="12"/>
      <c r="D2502" s="13">
        <f ca="1">(TODAY()-PACIENTE[[#This Row],[FECHA. DE NACIMIENTO]])/365</f>
        <v>125.95342465753424</v>
      </c>
      <c r="E2502" s="14" t="str">
        <f t="shared" ca="1" si="78"/>
        <v>TERCERA EDAD</v>
      </c>
      <c r="F2502" s="14"/>
    </row>
    <row r="2503" spans="1:6" x14ac:dyDescent="0.25">
      <c r="A2503" s="84" t="str">
        <f t="shared" si="80"/>
        <v/>
      </c>
      <c r="C2503" s="12"/>
      <c r="D2503" s="13">
        <f ca="1">(TODAY()-PACIENTE[[#This Row],[FECHA. DE NACIMIENTO]])/365</f>
        <v>125.95342465753424</v>
      </c>
      <c r="E2503" s="14" t="str">
        <f t="shared" ca="1" si="78"/>
        <v>TERCERA EDAD</v>
      </c>
      <c r="F2503" s="14"/>
    </row>
    <row r="2504" spans="1:6" x14ac:dyDescent="0.25">
      <c r="A2504" s="84" t="str">
        <f t="shared" si="80"/>
        <v/>
      </c>
      <c r="C2504" s="12"/>
      <c r="D2504" s="13">
        <f ca="1">(TODAY()-PACIENTE[[#This Row],[FECHA. DE NACIMIENTO]])/365</f>
        <v>125.95342465753424</v>
      </c>
      <c r="E2504" s="14" t="str">
        <f t="shared" ca="1" si="78"/>
        <v>TERCERA EDAD</v>
      </c>
      <c r="F2504" s="14"/>
    </row>
    <row r="2505" spans="1:6" x14ac:dyDescent="0.25">
      <c r="A2505" s="84" t="str">
        <f t="shared" si="80"/>
        <v/>
      </c>
      <c r="C2505" s="12"/>
      <c r="D2505" s="13">
        <f ca="1">(TODAY()-PACIENTE[[#This Row],[FECHA. DE NACIMIENTO]])/365</f>
        <v>125.95342465753424</v>
      </c>
      <c r="E2505" s="14" t="str">
        <f t="shared" ca="1" si="78"/>
        <v>TERCERA EDAD</v>
      </c>
      <c r="F2505" s="14"/>
    </row>
    <row r="2506" spans="1:6" x14ac:dyDescent="0.25">
      <c r="A2506" s="84" t="str">
        <f t="shared" si="80"/>
        <v/>
      </c>
      <c r="C2506" s="12"/>
      <c r="D2506" s="13">
        <f ca="1">(TODAY()-PACIENTE[[#This Row],[FECHA. DE NACIMIENTO]])/365</f>
        <v>125.95342465753424</v>
      </c>
      <c r="E2506" s="14" t="str">
        <f t="shared" ca="1" si="78"/>
        <v>TERCERA EDAD</v>
      </c>
      <c r="F2506" s="14"/>
    </row>
    <row r="2507" spans="1:6" x14ac:dyDescent="0.25">
      <c r="A2507" s="84" t="str">
        <f t="shared" si="80"/>
        <v/>
      </c>
      <c r="C2507" s="12"/>
      <c r="D2507" s="13">
        <f ca="1">(TODAY()-PACIENTE[[#This Row],[FECHA. DE NACIMIENTO]])/365</f>
        <v>125.95342465753424</v>
      </c>
      <c r="E2507" s="14" t="str">
        <f t="shared" ca="1" si="78"/>
        <v>TERCERA EDAD</v>
      </c>
      <c r="F2507" s="14"/>
    </row>
    <row r="2508" spans="1:6" x14ac:dyDescent="0.25">
      <c r="A2508" s="84" t="str">
        <f t="shared" si="80"/>
        <v/>
      </c>
      <c r="C2508" s="12"/>
      <c r="D2508" s="13">
        <f ca="1">(TODAY()-PACIENTE[[#This Row],[FECHA. DE NACIMIENTO]])/365</f>
        <v>125.95342465753424</v>
      </c>
      <c r="E2508" s="14" t="str">
        <f t="shared" ca="1" si="78"/>
        <v>TERCERA EDAD</v>
      </c>
      <c r="F2508" s="14"/>
    </row>
    <row r="2509" spans="1:6" x14ac:dyDescent="0.25">
      <c r="A2509" s="84" t="str">
        <f t="shared" si="80"/>
        <v/>
      </c>
      <c r="C2509" s="12"/>
      <c r="D2509" s="13">
        <f ca="1">(TODAY()-PACIENTE[[#This Row],[FECHA. DE NACIMIENTO]])/365</f>
        <v>125.95342465753424</v>
      </c>
      <c r="E2509" s="14" t="str">
        <f t="shared" ca="1" si="78"/>
        <v>TERCERA EDAD</v>
      </c>
      <c r="F2509" s="14"/>
    </row>
    <row r="2510" spans="1:6" x14ac:dyDescent="0.25">
      <c r="A2510" s="84" t="str">
        <f t="shared" si="80"/>
        <v/>
      </c>
      <c r="C2510" s="12"/>
      <c r="D2510" s="13">
        <f ca="1">(TODAY()-PACIENTE[[#This Row],[FECHA. DE NACIMIENTO]])/365</f>
        <v>125.95342465753424</v>
      </c>
      <c r="E2510" s="14" t="str">
        <f t="shared" ca="1" si="78"/>
        <v>TERCERA EDAD</v>
      </c>
      <c r="F2510" s="14"/>
    </row>
    <row r="2511" spans="1:6" x14ac:dyDescent="0.25">
      <c r="A2511" s="84" t="str">
        <f t="shared" si="80"/>
        <v/>
      </c>
      <c r="C2511" s="12"/>
      <c r="D2511" s="13">
        <f ca="1">(TODAY()-PACIENTE[[#This Row],[FECHA. DE NACIMIENTO]])/365</f>
        <v>125.95342465753424</v>
      </c>
      <c r="E2511" s="14" t="str">
        <f t="shared" ca="1" si="78"/>
        <v>TERCERA EDAD</v>
      </c>
      <c r="F2511" s="14"/>
    </row>
    <row r="2512" spans="1:6" x14ac:dyDescent="0.25">
      <c r="A2512" s="84" t="str">
        <f t="shared" si="80"/>
        <v/>
      </c>
      <c r="C2512" s="12"/>
      <c r="D2512" s="13">
        <f ca="1">(TODAY()-PACIENTE[[#This Row],[FECHA. DE NACIMIENTO]])/365</f>
        <v>125.95342465753424</v>
      </c>
      <c r="E2512" s="14" t="str">
        <f t="shared" ca="1" si="78"/>
        <v>TERCERA EDAD</v>
      </c>
      <c r="F2512" s="14"/>
    </row>
    <row r="2513" spans="1:6" x14ac:dyDescent="0.25">
      <c r="A2513" s="84" t="str">
        <f t="shared" si="80"/>
        <v/>
      </c>
      <c r="C2513" s="12"/>
      <c r="D2513" s="13">
        <f ca="1">(TODAY()-PACIENTE[[#This Row],[FECHA. DE NACIMIENTO]])/365</f>
        <v>125.95342465753424</v>
      </c>
      <c r="E2513" s="14" t="str">
        <f t="shared" ca="1" si="78"/>
        <v>TERCERA EDAD</v>
      </c>
      <c r="F2513" s="14"/>
    </row>
    <row r="2514" spans="1:6" x14ac:dyDescent="0.25">
      <c r="A2514" s="84" t="str">
        <f t="shared" si="80"/>
        <v/>
      </c>
      <c r="C2514" s="12"/>
      <c r="D2514" s="13">
        <f ca="1">(TODAY()-PACIENTE[[#This Row],[FECHA. DE NACIMIENTO]])/365</f>
        <v>125.95342465753424</v>
      </c>
      <c r="E2514" s="14" t="str">
        <f t="shared" ca="1" si="78"/>
        <v>TERCERA EDAD</v>
      </c>
      <c r="F2514" s="14"/>
    </row>
    <row r="2515" spans="1:6" x14ac:dyDescent="0.25">
      <c r="A2515" s="84" t="str">
        <f t="shared" si="80"/>
        <v/>
      </c>
      <c r="C2515" s="12"/>
      <c r="D2515" s="13">
        <f ca="1">(TODAY()-PACIENTE[[#This Row],[FECHA. DE NACIMIENTO]])/365</f>
        <v>125.95342465753424</v>
      </c>
      <c r="E2515" s="14" t="str">
        <f t="shared" ca="1" si="78"/>
        <v>TERCERA EDAD</v>
      </c>
      <c r="F2515" s="14"/>
    </row>
    <row r="2516" spans="1:6" x14ac:dyDescent="0.25">
      <c r="A2516" s="84" t="str">
        <f t="shared" si="80"/>
        <v/>
      </c>
      <c r="C2516" s="12"/>
      <c r="D2516" s="13">
        <f ca="1">(TODAY()-PACIENTE[[#This Row],[FECHA. DE NACIMIENTO]])/365</f>
        <v>125.95342465753424</v>
      </c>
      <c r="E2516" s="14" t="str">
        <f t="shared" ca="1" si="78"/>
        <v>TERCERA EDAD</v>
      </c>
      <c r="F2516" s="14"/>
    </row>
    <row r="2517" spans="1:6" x14ac:dyDescent="0.25">
      <c r="A2517" s="84" t="str">
        <f t="shared" si="80"/>
        <v/>
      </c>
      <c r="C2517" s="12"/>
      <c r="D2517" s="13">
        <f ca="1">(TODAY()-PACIENTE[[#This Row],[FECHA. DE NACIMIENTO]])/365</f>
        <v>125.95342465753424</v>
      </c>
      <c r="E2517" s="14" t="str">
        <f t="shared" ca="1" si="78"/>
        <v>TERCERA EDAD</v>
      </c>
      <c r="F2517" s="14"/>
    </row>
    <row r="2518" spans="1:6" x14ac:dyDescent="0.25">
      <c r="A2518" s="84" t="str">
        <f t="shared" si="80"/>
        <v/>
      </c>
      <c r="C2518" s="12"/>
      <c r="D2518" s="13">
        <f ca="1">(TODAY()-PACIENTE[[#This Row],[FECHA. DE NACIMIENTO]])/365</f>
        <v>125.95342465753424</v>
      </c>
      <c r="E2518" s="14" t="str">
        <f t="shared" ca="1" si="78"/>
        <v>TERCERA EDAD</v>
      </c>
      <c r="F2518" s="14"/>
    </row>
    <row r="2519" spans="1:6" x14ac:dyDescent="0.25">
      <c r="A2519" s="84" t="str">
        <f t="shared" si="80"/>
        <v/>
      </c>
      <c r="C2519" s="12"/>
      <c r="D2519" s="13">
        <f ca="1">(TODAY()-PACIENTE[[#This Row],[FECHA. DE NACIMIENTO]])/365</f>
        <v>125.95342465753424</v>
      </c>
      <c r="E2519" s="14" t="str">
        <f t="shared" ca="1" si="78"/>
        <v>TERCERA EDAD</v>
      </c>
      <c r="F2519" s="14"/>
    </row>
    <row r="2520" spans="1:6" x14ac:dyDescent="0.25">
      <c r="A2520" s="84" t="str">
        <f t="shared" si="80"/>
        <v/>
      </c>
      <c r="C2520" s="12"/>
      <c r="D2520" s="13">
        <f ca="1">(TODAY()-PACIENTE[[#This Row],[FECHA. DE NACIMIENTO]])/365</f>
        <v>125.95342465753424</v>
      </c>
      <c r="E2520" s="14" t="str">
        <f t="shared" ca="1" si="78"/>
        <v>TERCERA EDAD</v>
      </c>
      <c r="F2520" s="14"/>
    </row>
    <row r="2521" spans="1:6" x14ac:dyDescent="0.25">
      <c r="A2521" s="84" t="str">
        <f t="shared" si="80"/>
        <v/>
      </c>
      <c r="C2521" s="12"/>
      <c r="D2521" s="13">
        <f ca="1">(TODAY()-PACIENTE[[#This Row],[FECHA. DE NACIMIENTO]])/365</f>
        <v>125.95342465753424</v>
      </c>
      <c r="E2521" s="14" t="str">
        <f t="shared" ca="1" si="78"/>
        <v>TERCERA EDAD</v>
      </c>
      <c r="F2521" s="14"/>
    </row>
    <row r="2522" spans="1:6" x14ac:dyDescent="0.25">
      <c r="A2522" s="84" t="str">
        <f t="shared" si="80"/>
        <v/>
      </c>
      <c r="C2522" s="12"/>
      <c r="D2522" s="13">
        <f ca="1">(TODAY()-PACIENTE[[#This Row],[FECHA. DE NACIMIENTO]])/365</f>
        <v>125.95342465753424</v>
      </c>
      <c r="E2522" s="14" t="str">
        <f t="shared" ca="1" si="78"/>
        <v>TERCERA EDAD</v>
      </c>
      <c r="F2522" s="14"/>
    </row>
    <row r="2523" spans="1:6" x14ac:dyDescent="0.25">
      <c r="A2523" s="84" t="str">
        <f t="shared" si="80"/>
        <v/>
      </c>
      <c r="C2523" s="12"/>
      <c r="D2523" s="13">
        <f ca="1">(TODAY()-PACIENTE[[#This Row],[FECHA. DE NACIMIENTO]])/365</f>
        <v>125.95342465753424</v>
      </c>
      <c r="E2523" s="14" t="str">
        <f t="shared" ca="1" si="78"/>
        <v>TERCERA EDAD</v>
      </c>
      <c r="F2523" s="14"/>
    </row>
    <row r="2524" spans="1:6" x14ac:dyDescent="0.25">
      <c r="A2524" s="84" t="str">
        <f t="shared" si="80"/>
        <v/>
      </c>
      <c r="C2524" s="12"/>
      <c r="D2524" s="13">
        <f ca="1">(TODAY()-PACIENTE[[#This Row],[FECHA. DE NACIMIENTO]])/365</f>
        <v>125.95342465753424</v>
      </c>
      <c r="E2524" s="14" t="str">
        <f t="shared" ca="1" si="78"/>
        <v>TERCERA EDAD</v>
      </c>
      <c r="F2524" s="14"/>
    </row>
    <row r="2525" spans="1:6" x14ac:dyDescent="0.25">
      <c r="A2525" s="84" t="str">
        <f t="shared" si="80"/>
        <v/>
      </c>
      <c r="C2525" s="12"/>
      <c r="D2525" s="13">
        <f ca="1">(TODAY()-PACIENTE[[#This Row],[FECHA. DE NACIMIENTO]])/365</f>
        <v>125.95342465753424</v>
      </c>
      <c r="E2525" s="14" t="str">
        <f t="shared" ca="1" si="78"/>
        <v>TERCERA EDAD</v>
      </c>
      <c r="F2525" s="14"/>
    </row>
    <row r="2526" spans="1:6" x14ac:dyDescent="0.25">
      <c r="A2526" s="84" t="str">
        <f t="shared" si="80"/>
        <v/>
      </c>
      <c r="C2526" s="12"/>
      <c r="D2526" s="13">
        <f ca="1">(TODAY()-PACIENTE[[#This Row],[FECHA. DE NACIMIENTO]])/365</f>
        <v>125.95342465753424</v>
      </c>
      <c r="E2526" s="14" t="str">
        <f t="shared" ca="1" si="78"/>
        <v>TERCERA EDAD</v>
      </c>
      <c r="F2526" s="14"/>
    </row>
    <row r="2527" spans="1:6" x14ac:dyDescent="0.25">
      <c r="A2527" s="84" t="str">
        <f t="shared" si="80"/>
        <v/>
      </c>
      <c r="C2527" s="12"/>
      <c r="D2527" s="13">
        <f ca="1">(TODAY()-PACIENTE[[#This Row],[FECHA. DE NACIMIENTO]])/365</f>
        <v>125.95342465753424</v>
      </c>
      <c r="E2527" s="14" t="str">
        <f t="shared" ca="1" si="78"/>
        <v>TERCERA EDAD</v>
      </c>
      <c r="F2527" s="14"/>
    </row>
    <row r="2528" spans="1:6" x14ac:dyDescent="0.25">
      <c r="A2528" s="84" t="str">
        <f t="shared" si="80"/>
        <v/>
      </c>
      <c r="C2528" s="12"/>
      <c r="D2528" s="13">
        <f ca="1">(TODAY()-PACIENTE[[#This Row],[FECHA. DE NACIMIENTO]])/365</f>
        <v>125.95342465753424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125.95342465753424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125.95342465753424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125.95342465753424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125.95342465753424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125.95342465753424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125.95342465753424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125.95342465753424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125.95342465753424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125.95342465753424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125.95342465753424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125.95342465753424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125.95342465753424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125.95342465753424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125.95342465753424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125.95342465753424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125.95342465753424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125.95342465753424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125.95342465753424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125.95342465753424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125.95342465753424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125.95342465753424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125.95342465753424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125.95342465753424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125.95342465753424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125.95342465753424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125.95342465753424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125.95342465753424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125.95342465753424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125.95342465753424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125.95342465753424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125.95342465753424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125.95342465753424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125.95342465753424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125.95342465753424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125.95342465753424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125.95342465753424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125.95342465753424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125.95342465753424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125.95342465753424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125.95342465753424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125.95342465753424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125.95342465753424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125.95342465753424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125.95342465753424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125.95342465753424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125.95342465753424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125.95342465753424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125.95342465753424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125.95342465753424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125.95342465753424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125.95342465753424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125.95342465753424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125.95342465753424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125.95342465753424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125.95342465753424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125.95342465753424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125.95342465753424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125.95342465753424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125.95342465753424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125.95342465753424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125.95342465753424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125.95342465753424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125.95342465753424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125.95342465753424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125.95342465753424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125.95342465753424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125.95342465753424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125.95342465753424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125.95342465753424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125.95342465753424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125.95342465753424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125.95342465753424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125.95342465753424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125.95342465753424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125.95342465753424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125.95342465753424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125.95342465753424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125.95342465753424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125.95342465753424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125.95342465753424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125.95342465753424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125.95342465753424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125.95342465753424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125.95342465753424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125.95342465753424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125.95342465753424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125.95342465753424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125.95342465753424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125.95342465753424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125.95342465753424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125.95342465753424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125.95342465753424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125.95342465753424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125.95342465753424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125.95342465753424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125.95342465753424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125.95342465753424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125.95342465753424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125.95342465753424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125.95342465753424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125.95342465753424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125.95342465753424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125.95342465753424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125.95342465753424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125.95342465753424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125.95342465753424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125.95342465753424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125.95342465753424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125.95342465753424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125.95342465753424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125.95342465753424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125.95342465753424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125.95342465753424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125.95342465753424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125.95342465753424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125.95342465753424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125.95342465753424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125.95342465753424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125.95342465753424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125.95342465753424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125.95342465753424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125.95342465753424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125.95342465753424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125.95342465753424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125.95342465753424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125.95342465753424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125.95342465753424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125.95342465753424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125.95342465753424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125.95342465753424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125.95342465753424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125.95342465753424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125.95342465753424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125.95342465753424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125.95342465753424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125.95342465753424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125.95342465753424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125.95342465753424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125.95342465753424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125.95342465753424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125.95342465753424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125.95342465753424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125.95342465753424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125.95342465753424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125.95342465753424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125.95342465753424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125.95342465753424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125.95342465753424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125.95342465753424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125.95342465753424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125.95342465753424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125.95342465753424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125.95342465753424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125.95342465753424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125.95342465753424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125.95342465753424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125.95342465753424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125.95342465753424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125.95342465753424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125.95342465753424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125.95342465753424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125.95342465753424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125.95342465753424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125.95342465753424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125.95342465753424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125.95342465753424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125.95342465753424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125.95342465753424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125.95342465753424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125.95342465753424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125.95342465753424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125.95342465753424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125.95342465753424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125.95342465753424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125.95342465753424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125.95342465753424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125.95342465753424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125.95342465753424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125.95342465753424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125.95342465753424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125.95342465753424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125.95342465753424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125.95342465753424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125.95342465753424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125.95342465753424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125.95342465753424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125.95342465753424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125.95342465753424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125.95342465753424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125.95342465753424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125.95342465753424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125.95342465753424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125.95342465753424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125.95342465753424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125.95342465753424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125.95342465753424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125.95342465753424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125.95342465753424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125.95342465753424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125.95342465753424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125.95342465753424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125.95342465753424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125.95342465753424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125.95342465753424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125.95342465753424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125.95342465753424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125.95342465753424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125.95342465753424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125.95342465753424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125.95342465753424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125.95342465753424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125.95342465753424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125.95342465753424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125.95342465753424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125.95342465753424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125.95342465753424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125.95342465753424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125.95342465753424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125.95342465753424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125.95342465753424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125.95342465753424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125.95342465753424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125.95342465753424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125.95342465753424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125.95342465753424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125.95342465753424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125.95342465753424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125.95342465753424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125.95342465753424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125.95342465753424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125.95342465753424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125.95342465753424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125.95342465753424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125.95342465753424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125.95342465753424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125.95342465753424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125.95342465753424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125.95342465753424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125.95342465753424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125.95342465753424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125.95342465753424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125.95342465753424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125.95342465753424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125.95342465753424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125.95342465753424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125.95342465753424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125.95342465753424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125.95342465753424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125.95342465753424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125.95342465753424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125.95342465753424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125.95342465753424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125.95342465753424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125.95342465753424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125.95342465753424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125.95342465753424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125.95342465753424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125.95342465753424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125.95342465753424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125.95342465753424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125.95342465753424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125.95342465753424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125.95342465753424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125.95342465753424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125.95342465753424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125.95342465753424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125.95342465753424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125.95342465753424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125.95342465753424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125.95342465753424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125.95342465753424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125.95342465753424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125.95342465753424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125.95342465753424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125.95342465753424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125.95342465753424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125.95342465753424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125.95342465753424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125.95342465753424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125.95342465753424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125.95342465753424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125.95342465753424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125.95342465753424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125.95342465753424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125.95342465753424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125.95342465753424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125.95342465753424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125.95342465753424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125.95342465753424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125.95342465753424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125.95342465753424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125.95342465753424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125.95342465753424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125.95342465753424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125.95342465753424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125.95342465753424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125.95342465753424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125.95342465753424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125.95342465753424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125.95342465753424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125.95342465753424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125.95342465753424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125.95342465753424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125.95342465753424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125.95342465753424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125.95342465753424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125.95342465753424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125.95342465753424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125.95342465753424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125.95342465753424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125.95342465753424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125.95342465753424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125.95342465753424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125.95342465753424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125.95342465753424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125.95342465753424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125.95342465753424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125.95342465753424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125.95342465753424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125.95342465753424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125.95342465753424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125.95342465753424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125.95342465753424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125.95342465753424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125.95342465753424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125.95342465753424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125.95342465753424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125.95342465753424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125.95342465753424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125.95342465753424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125.95342465753424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125.95342465753424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125.95342465753424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125.95342465753424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125.95342465753424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125.95342465753424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125.95342465753424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125.95342465753424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125.95342465753424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125.95342465753424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125.95342465753424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125.95342465753424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125.95342465753424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125.95342465753424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125.95342465753424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125.95342465753424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125.95342465753424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125.95342465753424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125.95342465753424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125.95342465753424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125.95342465753424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125.95342465753424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125.95342465753424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125.95342465753424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125.95342465753424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125.95342465753424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125.95342465753424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125.95342465753424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125.95342465753424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125.95342465753424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125.95342465753424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125.95342465753424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125.95342465753424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125.95342465753424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125.95342465753424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125.95342465753424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125.95342465753424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125.95342465753424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125.95342465753424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125.95342465753424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125.95342465753424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125.95342465753424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125.95342465753424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125.95342465753424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125.95342465753424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125.95342465753424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125.95342465753424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125.95342465753424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125.95342465753424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125.95342465753424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125.95342465753424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125.95342465753424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125.95342465753424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125.95342465753424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125.95342465753424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125.95342465753424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125.95342465753424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125.95342465753424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125.95342465753424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125.95342465753424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125.95342465753424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125.95342465753424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125.95342465753424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125.95342465753424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125.95342465753424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125.95342465753424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125.95342465753424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125.95342465753424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125.95342465753424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125.95342465753424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125.95342465753424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125.95342465753424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125.95342465753424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125.95342465753424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125.95342465753424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125.95342465753424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125.95342465753424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125.95342465753424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125.95342465753424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125.95342465753424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125.95342465753424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125.95342465753424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125.95342465753424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125.95342465753424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125.95342465753424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125.95342465753424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125.95342465753424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125.95342465753424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125.95342465753424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125.95342465753424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125.95342465753424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125.95342465753424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125.95342465753424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125.95342465753424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125.95342465753424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125.95342465753424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125.95342465753424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125.95342465753424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125.95342465753424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125.95342465753424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125.95342465753424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125.95342465753424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125.95342465753424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125.95342465753424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125.95342465753424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125.95342465753424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125.95342465753424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125.95342465753424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125.95342465753424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125.95342465753424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125.95342465753424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125.95342465753424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125.95342465753424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125.95342465753424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125.95342465753424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125.95342465753424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125.95342465753424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125.95342465753424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125.95342465753424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125.95342465753424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125.95342465753424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125.95342465753424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125.95342465753424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125.95342465753424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125.95342465753424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125.95342465753424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125.95342465753424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125.95342465753424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125.95342465753424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125.95342465753424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125.95342465753424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125.95342465753424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125.95342465753424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125.95342465753424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125.95342465753424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125.95342465753424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125.95342465753424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125.95342465753424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125.95342465753424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125.95342465753424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125.95342465753424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125.95342465753424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125.95342465753424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125.95342465753424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125.95342465753424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125.95342465753424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125.95342465753424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125.95342465753424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125.95342465753424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125.95342465753424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125.95342465753424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125.95342465753424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125.95342465753424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125.95342465753424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125.95342465753424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125.95342465753424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125.95342465753424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125.95342465753424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125.95342465753424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125.95342465753424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125.95342465753424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125.95342465753424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125.95342465753424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125.95342465753424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125.95342465753424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125.95342465753424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125.95342465753424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125.95342465753424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125.95342465753424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125.95342465753424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125.95342465753424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125.95342465753424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125.95342465753424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125.95342465753424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125.95342465753424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125.95342465753424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125.95342465753424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125.95342465753424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125.95342465753424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125.95342465753424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125.95342465753424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125.95342465753424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125.95342465753424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125.95342465753424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125.95342465753424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125.95342465753424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125.95342465753424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125.95342465753424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125.95342465753424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125.95342465753424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125.95342465753424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125.95342465753424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125.95342465753424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125.95342465753424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125.95342465753424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125.95342465753424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125.95342465753424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125.95342465753424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125.95342465753424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125.95342465753424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125.95342465753424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125.95342465753424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125.95342465753424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125.95342465753424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125.95342465753424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125.95342465753424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125.95342465753424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125.95342465753424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125.95342465753424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125.95342465753424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125.95342465753424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125.95342465753424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125.95342465753424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125.95342465753424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125.95342465753424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125.95342465753424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125.95342465753424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125.95342465753424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125.95342465753424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125.95342465753424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125.95342465753424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125.95342465753424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125.95342465753424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125.95342465753424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125.95342465753424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125.95342465753424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125.95342465753424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125.95342465753424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125.95342465753424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125.95342465753424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125.95342465753424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125.95342465753424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125.95342465753424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125.95342465753424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125.95342465753424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125.95342465753424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125.95342465753424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125.95342465753424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125.95342465753424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125.95342465753424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125.95342465753424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125.95342465753424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125.95342465753424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125.95342465753424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125.95342465753424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125.95342465753424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125.95342465753424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125.95342465753424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125.95342465753424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125.95342465753424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125.95342465753424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125.95342465753424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125.95342465753424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125.95342465753424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125.95342465753424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125.95342465753424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125.95342465753424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125.95342465753424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125.95342465753424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125.95342465753424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125.95342465753424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125.95342465753424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125.95342465753424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125.95342465753424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125.95342465753424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125.95342465753424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125.95342465753424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125.95342465753424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125.95342465753424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125.95342465753424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125.95342465753424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125.95342465753424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125.95342465753424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125.95342465753424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125.95342465753424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125.95342465753424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125.95342465753424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125.95342465753424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125.95342465753424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125.95342465753424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125.95342465753424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125.95342465753424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125.95342465753424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125.95342465753424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125.95342465753424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125.95342465753424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125.95342465753424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125.95342465753424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125.95342465753424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125.95342465753424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125.95342465753424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125.95342465753424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125.95342465753424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125.95342465753424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125.95342465753424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125.95342465753424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125.95342465753424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125.95342465753424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125.95342465753424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125.95342465753424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125.95342465753424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125.95342465753424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125.95342465753424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125.95342465753424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125.95342465753424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125.95342465753424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125.95342465753424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125.95342465753424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125.95342465753424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125.95342465753424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125.95342465753424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125.95342465753424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125.95342465753424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125.95342465753424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125.95342465753424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125.95342465753424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125.95342465753424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125.95342465753424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125.95342465753424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125.95342465753424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125.95342465753424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125.95342465753424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125.95342465753424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125.95342465753424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125.95342465753424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125.95342465753424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125.95342465753424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125.95342465753424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125.95342465753424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125.95342465753424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125.95342465753424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125.95342465753424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125.95342465753424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125.95342465753424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125.95342465753424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125.95342465753424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125.95342465753424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125.95342465753424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125.95342465753424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125.95342465753424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125.95342465753424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125.95342465753424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125.95342465753424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125.95342465753424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125.95342465753424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125.95342465753424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125.95342465753424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125.95342465753424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125.95342465753424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125.95342465753424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125.95342465753424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125.95342465753424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125.95342465753424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125.95342465753424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125.95342465753424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125.95342465753424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125.95342465753424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125.95342465753424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125.95342465753424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125.95342465753424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125.95342465753424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125.95342465753424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125.95342465753424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125.95342465753424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125.95342465753424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125.95342465753424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125.95342465753424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125.95342465753424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125.95342465753424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125.95342465753424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125.95342465753424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125.95342465753424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125.95342465753424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125.95342465753424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125.95342465753424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125.95342465753424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125.95342465753424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125.95342465753424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125.95342465753424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125.95342465753424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125.95342465753424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125.95342465753424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125.95342465753424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125.95342465753424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125.95342465753424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125.95342465753424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125.95342465753424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125.95342465753424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125.95342465753424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125.95342465753424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125.95342465753424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125.95342465753424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125.95342465753424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125.95342465753424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125.95342465753424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125.95342465753424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125.95342465753424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125.95342465753424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125.95342465753424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125.95342465753424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125.95342465753424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125.95342465753424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125.95342465753424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125.95342465753424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125.95342465753424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125.95342465753424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125.95342465753424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125.95342465753424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125.95342465753424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125.95342465753424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125.95342465753424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125.95342465753424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125.95342465753424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125.95342465753424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125.95342465753424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125.95342465753424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125.95342465753424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125.95342465753424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125.95342465753424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125.95342465753424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125.95342465753424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125.95342465753424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125.95342465753424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125.95342465753424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125.95342465753424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125.95342465753424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125.95342465753424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125.95342465753424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125.95342465753424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125.95342465753424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125.95342465753424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125.95342465753424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125.95342465753424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125.95342465753424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125.95342465753424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125.95342465753424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125.95342465753424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125.95342465753424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125.95342465753424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125.95342465753424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125.95342465753424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125.95342465753424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125.95342465753424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125.95342465753424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125.95342465753424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125.95342465753424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125.95342465753424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125.95342465753424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125.95342465753424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125.95342465753424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125.95342465753424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125.95342465753424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125.95342465753424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125.95342465753424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125.95342465753424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125.95342465753424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125.95342465753424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125.95342465753424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125.95342465753424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125.95342465753424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125.95342465753424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125.95342465753424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125.95342465753424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125.95342465753424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125.95342465753424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125.95342465753424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125.95342465753424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125.95342465753424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125.95342465753424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125.95342465753424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125.95342465753424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125.95342465753424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125.95342465753424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125.95342465753424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125.95342465753424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125.95342465753424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125.95342465753424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125.95342465753424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125.95342465753424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125.95342465753424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125.95342465753424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125.95342465753424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125.95342465753424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125.95342465753424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125.95342465753424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125.95342465753424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125.95342465753424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125.95342465753424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125.95342465753424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125.95342465753424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125.95342465753424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125.95342465753424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125.95342465753424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125.95342465753424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125.95342465753424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125.95342465753424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125.95342465753424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125.95342465753424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125.95342465753424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125.95342465753424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125.95342465753424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125.95342465753424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125.95342465753424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125.95342465753424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125.95342465753424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125.95342465753424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125.95342465753424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125.95342465753424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125.95342465753424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125.95342465753424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125.95342465753424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125.95342465753424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125.95342465753424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125.95342465753424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125.95342465753424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125.95342465753424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125.95342465753424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125.95342465753424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125.95342465753424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125.95342465753424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125.95342465753424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125.95342465753424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125.95342465753424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125.95342465753424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125.95342465753424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125.95342465753424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125.95342465753424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125.95342465753424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125.95342465753424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125.95342465753424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125.95342465753424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125.95342465753424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125.95342465753424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125.95342465753424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125.95342465753424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125.95342465753424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125.95342465753424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125.95342465753424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125.95342465753424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125.95342465753424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125.95342465753424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125.95342465753424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125.95342465753424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125.95342465753424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125.95342465753424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125.95342465753424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125.95342465753424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125.95342465753424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125.95342465753424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125.95342465753424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125.95342465753424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125.95342465753424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125.95342465753424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125.95342465753424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125.95342465753424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125.95342465753424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125.95342465753424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125.95342465753424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125.95342465753424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125.95342465753424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125.95342465753424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125.95342465753424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125.95342465753424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125.95342465753424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125.95342465753424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125.95342465753424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125.95342465753424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125.95342465753424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125.95342465753424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125.95342465753424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125.95342465753424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125.95342465753424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125.95342465753424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125.95342465753424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125.95342465753424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125.95342465753424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125.95342465753424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125.95342465753424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125.95342465753424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125.95342465753424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125.95342465753424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125.95342465753424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125.95342465753424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125.95342465753424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125.95342465753424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125.95342465753424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125.95342465753424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125.95342465753424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125.95342465753424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125.95342465753424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125.95342465753424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125.95342465753424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125.95342465753424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125.95342465753424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125.95342465753424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125.95342465753424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125.95342465753424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125.95342465753424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125.95342465753424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125.95342465753424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125.95342465753424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125.95342465753424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125.95342465753424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125.95342465753424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125.95342465753424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125.95342465753424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125.95342465753424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125.95342465753424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125.95342465753424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125.95342465753424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125.95342465753424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125.95342465753424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125.95342465753424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125.95342465753424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125.95342465753424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125.95342465753424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125.95342465753424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125.95342465753424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125.95342465753424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125.95342465753424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125.95342465753424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125.95342465753424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125.95342465753424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125.95342465753424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125.95342465753424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125.95342465753424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125.95342465753424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125.95342465753424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125.95342465753424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125.95342465753424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125.95342465753424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125.95342465753424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125.95342465753424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125.95342465753424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125.95342465753424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125.95342465753424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125.95342465753424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125.95342465753424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125.95342465753424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125.95342465753424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125.95342465753424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125.95342465753424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125.95342465753424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125.95342465753424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125.95342465753424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125.95342465753424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125.95342465753424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125.95342465753424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125.95342465753424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125.95342465753424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125.95342465753424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125.95342465753424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125.95342465753424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125.95342465753424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125.95342465753424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125.95342465753424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125.95342465753424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125.95342465753424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125.95342465753424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125.95342465753424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125.95342465753424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125.95342465753424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125.95342465753424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125.95342465753424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125.95342465753424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125.95342465753424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125.95342465753424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125.95342465753424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125.95342465753424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125.95342465753424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125.95342465753424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125.95342465753424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125.95342465753424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125.95342465753424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125.95342465753424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125.95342465753424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125.95342465753424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125.95342465753424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125.95342465753424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125.95342465753424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125.95342465753424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125.95342465753424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125.95342465753424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125.95342465753424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125.95342465753424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125.95342465753424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125.95342465753424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125.95342465753424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125.95342465753424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125.95342465753424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125.95342465753424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125.95342465753424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125.95342465753424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125.95342465753424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125.95342465753424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125.95342465753424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125.95342465753424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125.95342465753424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125.95342465753424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125.95342465753424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125.95342465753424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125.95342465753424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125.95342465753424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125.95342465753424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125.95342465753424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125.95342465753424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125.95342465753424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125.95342465753424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125.95342465753424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125.95342465753424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125.95342465753424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125.95342465753424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125.95342465753424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125.95342465753424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125.95342465753424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125.95342465753424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125.95342465753424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125.95342465753424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125.95342465753424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125.95342465753424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125.95342465753424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125.95342465753424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125.95342465753424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125.95342465753424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125.95342465753424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125.95342465753424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125.95342465753424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125.95342465753424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125.95342465753424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125.95342465753424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125.95342465753424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125.95342465753424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125.95342465753424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125.95342465753424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125.95342465753424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125.95342465753424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125.95342465753424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125.95342465753424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125.95342465753424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125.95342465753424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125.95342465753424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125.95342465753424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125.95342465753424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125.95342465753424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125.95342465753424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125.95342465753424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125.95342465753424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125.95342465753424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125.95342465753424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125.95342465753424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125.95342465753424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125.95342465753424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125.95342465753424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125.95342465753424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125.95342465753424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125.95342465753424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125.95342465753424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125.95342465753424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125.95342465753424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125.95342465753424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125.95342465753424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125.95342465753424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125.95342465753424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125.95342465753424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125.95342465753424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125.95342465753424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125.95342465753424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125.95342465753424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125.95342465753424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125.95342465753424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125.95342465753424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125.95342465753424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125.95342465753424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125.95342465753424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125.95342465753424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125.95342465753424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125.95342465753424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125.95342465753424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125.95342465753424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125.95342465753424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125.95342465753424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125.95342465753424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125.95342465753424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125.95342465753424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125.95342465753424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125.95342465753424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125.95342465753424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125.95342465753424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125.95342465753424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125.95342465753424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125.95342465753424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125.95342465753424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125.95342465753424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125.95342465753424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125.95342465753424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125.95342465753424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125.95342465753424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125.95342465753424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125.95342465753424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125.95342465753424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125.95342465753424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125.95342465753424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125.95342465753424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125.95342465753424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125.95342465753424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125.95342465753424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125.95342465753424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125.95342465753424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125.95342465753424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125.95342465753424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125.95342465753424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125.95342465753424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125.95342465753424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125.95342465753424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125.95342465753424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125.95342465753424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125.95342465753424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125.95342465753424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125.95342465753424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125.95342465753424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125.95342465753424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125.95342465753424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125.95342465753424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125.95342465753424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125.95342465753424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125.95342465753424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125.95342465753424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125.95342465753424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125.95342465753424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125.95342465753424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125.95342465753424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125.95342465753424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125.95342465753424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125.95342465753424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125.95342465753424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125.95342465753424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125.95342465753424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125.95342465753424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125.95342465753424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125.95342465753424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125.95342465753424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125.95342465753424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125.95342465753424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125.95342465753424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125.95342465753424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125.95342465753424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125.95342465753424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125.95342465753424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125.95342465753424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125.95342465753424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125.95342465753424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125.95342465753424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125.95342465753424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125.95342465753424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125.95342465753424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125.95342465753424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125.95342465753424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125.95342465753424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125.95342465753424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125.95342465753424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125.95342465753424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125.95342465753424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125.95342465753424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125.95342465753424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125.95342465753424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125.95342465753424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125.95342465753424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125.95342465753424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125.95342465753424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125.95342465753424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125.95342465753424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125.95342465753424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125.95342465753424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125.95342465753424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125.95342465753424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125.95342465753424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125.95342465753424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125.95342465753424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125.95342465753424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125.95342465753424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125.95342465753424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125.95342465753424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125.95342465753424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125.95342465753424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125.95342465753424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125.95342465753424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125.95342465753424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125.95342465753424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125.95342465753424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125.95342465753424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125.95342465753424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125.95342465753424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125.95342465753424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125.95342465753424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125.95342465753424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125.95342465753424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125.95342465753424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125.95342465753424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125.95342465753424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125.95342465753424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125.95342465753424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125.95342465753424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125.95342465753424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125.95342465753424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125.95342465753424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125.95342465753424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125.95342465753424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125.95342465753424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125.95342465753424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125.95342465753424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125.95342465753424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125.95342465753424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125.95342465753424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125.95342465753424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125.95342465753424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125.95342465753424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125.95342465753424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125.95342465753424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125.95342465753424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125.95342465753424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125.95342465753424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125.95342465753424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125.95342465753424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125.95342465753424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125.95342465753424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125.95342465753424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125.95342465753424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125.95342465753424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125.95342465753424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125.95342465753424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125.95342465753424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125.95342465753424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125.95342465753424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125.95342465753424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125.95342465753424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125.95342465753424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125.95342465753424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125.95342465753424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125.95342465753424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125.95342465753424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125.95342465753424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125.95342465753424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125.95342465753424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125.95342465753424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125.95342465753424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125.95342465753424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125.95342465753424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125.95342465753424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125.95342465753424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125.95342465753424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125.95342465753424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125.95342465753424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125.95342465753424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125.95342465753424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125.95342465753424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125.95342465753424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125.95342465753424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125.95342465753424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125.95342465753424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125.95342465753424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125.95342465753424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125.95342465753424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125.95342465753424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125.95342465753424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125.95342465753424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125.95342465753424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125.95342465753424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125.95342465753424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125.95342465753424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125.95342465753424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125.95342465753424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125.95342465753424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125.95342465753424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125.95342465753424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125.95342465753424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125.95342465753424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125.95342465753424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125.95342465753424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125.95342465753424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125.95342465753424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125.95342465753424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125.95342465753424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125.95342465753424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125.95342465753424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125.95342465753424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125.95342465753424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125.95342465753424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125.95342465753424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125.95342465753424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125.95342465753424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125.95342465753424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125.95342465753424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125.95342465753424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125.95342465753424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125.95342465753424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125.95342465753424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125.95342465753424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125.95342465753424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125.95342465753424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125.95342465753424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125.95342465753424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125.95342465753424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125.95342465753424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125.95342465753424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125.95342465753424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125.95342465753424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125.95342465753424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125.95342465753424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125.95342465753424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125.95342465753424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125.95342465753424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125.95342465753424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125.95342465753424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125.95342465753424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125.95342465753424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125.95342465753424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125.95342465753424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125.95342465753424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125.95342465753424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125.95342465753424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125.95342465753424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125.95342465753424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125.95342465753424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125.95342465753424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125.95342465753424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125.95342465753424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125.95342465753424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125.95342465753424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125.95342465753424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125.95342465753424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125.95342465753424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125.95342465753424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125.95342465753424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125.95342465753424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125.95342465753424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125.95342465753424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125.95342465753424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125.95342465753424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125.95342465753424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125.95342465753424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125.95342465753424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125.95342465753424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125.95342465753424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125.95342465753424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125.95342465753424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125.95342465753424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125.95342465753424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125.95342465753424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125.95342465753424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125.95342465753424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125.95342465753424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125.95342465753424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125.95342465753424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125.95342465753424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125.95342465753424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125.95342465753424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125.95342465753424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125.95342465753424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125.95342465753424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125.95342465753424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125.95342465753424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125.95342465753424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125.95342465753424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125.95342465753424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125.95342465753424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125.95342465753424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125.95342465753424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125.95342465753424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125.95342465753424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125.95342465753424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125.95342465753424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125.95342465753424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125.95342465753424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125.95342465753424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125.95342465753424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125.95342465753424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125.95342465753424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125.95342465753424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125.95342465753424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125.95342465753424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125.95342465753424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125.95342465753424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125.95342465753424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125.95342465753424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125.95342465753424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125.95342465753424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125.95342465753424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125.95342465753424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125.95342465753424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125.95342465753424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125.95342465753424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125.95342465753424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125.95342465753424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125.95342465753424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125.95342465753424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125.95342465753424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125.95342465753424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125.95342465753424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125.95342465753424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125.95342465753424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125.95342465753424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125.95342465753424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125.95342465753424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125.95342465753424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125.95342465753424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125.95342465753424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125.95342465753424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125.95342465753424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125.95342465753424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125.95342465753424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125.95342465753424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125.95342465753424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125.95342465753424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125.95342465753424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125.95342465753424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125.95342465753424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125.95342465753424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125.95342465753424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125.95342465753424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125.95342465753424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125.95342465753424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125.95342465753424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125.95342465753424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125.95342465753424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125.95342465753424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125.95342465753424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125.95342465753424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125.95342465753424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125.95342465753424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125.95342465753424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125.95342465753424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125.95342465753424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125.95342465753424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125.95342465753424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125.95342465753424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125.95342465753424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125.95342465753424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125.95342465753424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125.95342465753424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125.95342465753424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125.95342465753424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125.95342465753424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125.95342465753424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125.95342465753424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125.95342465753424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125.95342465753424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125.95342465753424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125.95342465753424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125.95342465753424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125.95342465753424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125.95342465753424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125.95342465753424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125.95342465753424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125.95342465753424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125.95342465753424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125.95342465753424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125.95342465753424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125.95342465753424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125.95342465753424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125.95342465753424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125.95342465753424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125.95342465753424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125.95342465753424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125.95342465753424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125.95342465753424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125.95342465753424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125.95342465753424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125.95342465753424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125.95342465753424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125.95342465753424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125.95342465753424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125.95342465753424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125.95342465753424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125.95342465753424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125.95342465753424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125.95342465753424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125.95342465753424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125.95342465753424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125.95342465753424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125.95342465753424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125.95342465753424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125.95342465753424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125.95342465753424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125.95342465753424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125.95342465753424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125.95342465753424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125.95342465753424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125.95342465753424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125.95342465753424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125.95342465753424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125.95342465753424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125.95342465753424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125.95342465753424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125.95342465753424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125.95342465753424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125.95342465753424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125.95342465753424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125.95342465753424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125.95342465753424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125.95342465753424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125.95342465753424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125.95342465753424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125.95342465753424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125.95342465753424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125.95342465753424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125.95342465753424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125.95342465753424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125.95342465753424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125.95342465753424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125.95342465753424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125.95342465753424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125.95342465753424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125.95342465753424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125.95342465753424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125.95342465753424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125.95342465753424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125.95342465753424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125.95342465753424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125.95342465753424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125.95342465753424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125.95342465753424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125.95342465753424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125.95342465753424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125.95342465753424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125.95342465753424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125.95342465753424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125.95342465753424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125.95342465753424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125.95342465753424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125.95342465753424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125.95342465753424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125.95342465753424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125.95342465753424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125.95342465753424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125.95342465753424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125.95342465753424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125.95342465753424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125.95342465753424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125.95342465753424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125.95342465753424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125.95342465753424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125.95342465753424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125.95342465753424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125.95342465753424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125.95342465753424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125.95342465753424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125.95342465753424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125.95342465753424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125.95342465753424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125.95342465753424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125.95342465753424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125.95342465753424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125.95342465753424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125.95342465753424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125.95342465753424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125.95342465753424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125.95342465753424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125.95342465753424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125.95342465753424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125.95342465753424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125.95342465753424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125.95342465753424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125.95342465753424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125.95342465753424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125.95342465753424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125.95342465753424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125.95342465753424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125.95342465753424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125.95342465753424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125.95342465753424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125.95342465753424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125.95342465753424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125.95342465753424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125.95342465753424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125.95342465753424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125.95342465753424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125.95342465753424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125.95342465753424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125.95342465753424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125.95342465753424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125.95342465753424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125.95342465753424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125.95342465753424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125.95342465753424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125.95342465753424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125.95342465753424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125.95342465753424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125.95342465753424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125.95342465753424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125.95342465753424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125.95342465753424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125.95342465753424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125.95342465753424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125.95342465753424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125.95342465753424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125.95342465753424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125.95342465753424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125.95342465753424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125.95342465753424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125.95342465753424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125.95342465753424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125.95342465753424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125.95342465753424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125.95342465753424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125.95342465753424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125.95342465753424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125.95342465753424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125.95342465753424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125.95342465753424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125.95342465753424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125.95342465753424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125.95342465753424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125.95342465753424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125.95342465753424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125.95342465753424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125.95342465753424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125.95342465753424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125.95342465753424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125.95342465753424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125.95342465753424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125.95342465753424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125.95342465753424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125.95342465753424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125.95342465753424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125.95342465753424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125.95342465753424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125.95342465753424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125.95342465753424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125.95342465753424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125.95342465753424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125.95342465753424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125.95342465753424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125.95342465753424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125.95342465753424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125.95342465753424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125.95342465753424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125.95342465753424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125.95342465753424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125.95342465753424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125.95342465753424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125.95342465753424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125.95342465753424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125.95342465753424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125.95342465753424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125.95342465753424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125.95342465753424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125.95342465753424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125.95342465753424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125.95342465753424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125.95342465753424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125.95342465753424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125.95342465753424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125.95342465753424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125.95342465753424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125.95342465753424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125.95342465753424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125.95342465753424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125.95342465753424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125.95342465753424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125.95342465753424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125.95342465753424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125.95342465753424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125.95342465753424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125.95342465753424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125.95342465753424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125.95342465753424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125.95342465753424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125.95342465753424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125.95342465753424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125.95342465753424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125.95342465753424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125.95342465753424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125.95342465753424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125.95342465753424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125.95342465753424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125.95342465753424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125.95342465753424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125.95342465753424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125.95342465753424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125.95342465753424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125.95342465753424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125.95342465753424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125.95342465753424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125.95342465753424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125.95342465753424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125.95342465753424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125.95342465753424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125.95342465753424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125.95342465753424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125.95342465753424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125.95342465753424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125.95342465753424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125.95342465753424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125.95342465753424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125.95342465753424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125.95342465753424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125.95342465753424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125.95342465753424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125.95342465753424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125.95342465753424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125.95342465753424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125.95342465753424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125.95342465753424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125.95342465753424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125.95342465753424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125.95342465753424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125.95342465753424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125.95342465753424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125.95342465753424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125.95342465753424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125.95342465753424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125.95342465753424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125.95342465753424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125.95342465753424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125.95342465753424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125.95342465753424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125.95342465753424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125.95342465753424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125.95342465753424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125.95342465753424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125.95342465753424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125.95342465753424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125.95342465753424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125.95342465753424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125.95342465753424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125.95342465753424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125.95342465753424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125.95342465753424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125.95342465753424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125.95342465753424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125.95342465753424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125.95342465753424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125.95342465753424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125.95342465753424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125.95342465753424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125.95342465753424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125.95342465753424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125.95342465753424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125.95342465753424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125.95342465753424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125.95342465753424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125.95342465753424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125.95342465753424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125.95342465753424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125.95342465753424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125.95342465753424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125.95342465753424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125.95342465753424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125.95342465753424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125.95342465753424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125.95342465753424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125.95342465753424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125.95342465753424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125.95342465753424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125.95342465753424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125.95342465753424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125.95342465753424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125.95342465753424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125.95342465753424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125.95342465753424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125.95342465753424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125.95342465753424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125.95342465753424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125.95342465753424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125.95342465753424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125.95342465753424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125.95342465753424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125.95342465753424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125.95342465753424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125.95342465753424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125.95342465753424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125.95342465753424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125.95342465753424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125.95342465753424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125.95342465753424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125.95342465753424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125.95342465753424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125.95342465753424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125.95342465753424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125.95342465753424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125.95342465753424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125.95342465753424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125.95342465753424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125.95342465753424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125.95342465753424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125.95342465753424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125.95342465753424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125.95342465753424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125.95342465753424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125.95342465753424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125.95342465753424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125.95342465753424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125.95342465753424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125.95342465753424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125.95342465753424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125.95342465753424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125.95342465753424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125.95342465753424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125.95342465753424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125.95342465753424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125.95342465753424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125.95342465753424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125.95342465753424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125.95342465753424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125.95342465753424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125.95342465753424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125.95342465753424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125.95342465753424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125.95342465753424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125.95342465753424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125.95342465753424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125.95342465753424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125.95342465753424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125.95342465753424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125.95342465753424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125.95342465753424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125.95342465753424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125.95342465753424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125.95342465753424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125.95342465753424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125.95342465753424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125.95342465753424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125.95342465753424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125.95342465753424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125.95342465753424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125.95342465753424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125.95342465753424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125.95342465753424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125.95342465753424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125.95342465753424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125.95342465753424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125.95342465753424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125.95342465753424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125.95342465753424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125.95342465753424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125.95342465753424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125.95342465753424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125.95342465753424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125.95342465753424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125.95342465753424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125.95342465753424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125.95342465753424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125.95342465753424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125.95342465753424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125.95342465753424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125.95342465753424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125.95342465753424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125.95342465753424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125.95342465753424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125.95342465753424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125.95342465753424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125.95342465753424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125.95342465753424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125.95342465753424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125.95342465753424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125.95342465753424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125.95342465753424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125.95342465753424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125.95342465753424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125.95342465753424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125.95342465753424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125.95342465753424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125.95342465753424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125.95342465753424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125.95342465753424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125.95342465753424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125.95342465753424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125.95342465753424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125.95342465753424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125.95342465753424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125.95342465753424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125.95342465753424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125.95342465753424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125.95342465753424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125.95342465753424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125.95342465753424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125.95342465753424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125.95342465753424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125.95342465753424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125.95342465753424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125.95342465753424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125.95342465753424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125.95342465753424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125.95342465753424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125.95342465753424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125.95342465753424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125.95342465753424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125.95342465753424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125.95342465753424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125.95342465753424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125.95342465753424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125.95342465753424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125.95342465753424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125.95342465753424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125.95342465753424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125.95342465753424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125.95342465753424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125.95342465753424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125.95342465753424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125.95342465753424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125.95342465753424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125.95342465753424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125.95342465753424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125.95342465753424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125.95342465753424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125.95342465753424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125.95342465753424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125.95342465753424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125.95342465753424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125.95342465753424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125.95342465753424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125.95342465753424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125.95342465753424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125.95342465753424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125.95342465753424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125.95342465753424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125.95342465753424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125.95342465753424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125.95342465753424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125.95342465753424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125.95342465753424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125.95342465753424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125.95342465753424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125.95342465753424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125.95342465753424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125.95342465753424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125.95342465753424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125.95342465753424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125.95342465753424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125.95342465753424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125.95342465753424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125.95342465753424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125.95342465753424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125.95342465753424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125.95342465753424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125.95342465753424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125.95342465753424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125.95342465753424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125.95342465753424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125.95342465753424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125.95342465753424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125.95342465753424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125.95342465753424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125.95342465753424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125.95342465753424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125.95342465753424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125.95342465753424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125.95342465753424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125.95342465753424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125.95342465753424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125.95342465753424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125.95342465753424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125.95342465753424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125.95342465753424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125.95342465753424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125.95342465753424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125.95342465753424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125.95342465753424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125.95342465753424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125.95342465753424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125.95342465753424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125.95342465753424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125.95342465753424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125.95342465753424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125.95342465753424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125.95342465753424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125.95342465753424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125.95342465753424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125.95342465753424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125.95342465753424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125.95342465753424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125.95342465753424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125.95342465753424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125.95342465753424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125.95342465753424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125.95342465753424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125.95342465753424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125.95342465753424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125.95342465753424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125.95342465753424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125.95342465753424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125.95342465753424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125.95342465753424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125.95342465753424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125.95342465753424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125.95342465753424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125.95342465753424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125.95342465753424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125.95342465753424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125.95342465753424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125.95342465753424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125.95342465753424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125.95342465753424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125.95342465753424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125.95342465753424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125.95342465753424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125.95342465753424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125.95342465753424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125.95342465753424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125.95342465753424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125.95342465753424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125.95342465753424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125.95342465753424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125.95342465753424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125.95342465753424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125.95342465753424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125.95342465753424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125.95342465753424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125.95342465753424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125.95342465753424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125.95342465753424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125.95342465753424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125.95342465753424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125.95342465753424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125.95342465753424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125.95342465753424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125.95342465753424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125.95342465753424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125.95342465753424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125.95342465753424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125.95342465753424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125.95342465753424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125.95342465753424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125.95342465753424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125.95342465753424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125.95342465753424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125.95342465753424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125.95342465753424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125.95342465753424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125.95342465753424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125.95342465753424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125.95342465753424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125.95342465753424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125.95342465753424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125.95342465753424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125.95342465753424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125.95342465753424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125.95342465753424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125.95342465753424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125.95342465753424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125.95342465753424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125.95342465753424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125.95342465753424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125.95342465753424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125.95342465753424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125.95342465753424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125.95342465753424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125.95342465753424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125.95342465753424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125.95342465753424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125.95342465753424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125.95342465753424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125.95342465753424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125.95342465753424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125.95342465753424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125.95342465753424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125.95342465753424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125.95342465753424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125.95342465753424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125.95342465753424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125.95342465753424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125.95342465753424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125.95342465753424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125.95342465753424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125.95342465753424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125.95342465753424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125.95342465753424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125.95342465753424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125.95342465753424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125.95342465753424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125.95342465753424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125.95342465753424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125.95342465753424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125.95342465753424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125.95342465753424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125.95342465753424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125.95342465753424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125.95342465753424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125.95342465753424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125.95342465753424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125.95342465753424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125.95342465753424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125.95342465753424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125.95342465753424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125.95342465753424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125.95342465753424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125.95342465753424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125.95342465753424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125.95342465753424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125.95342465753424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125.95342465753424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125.95342465753424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125.95342465753424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125.95342465753424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125.95342465753424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125.95342465753424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125.95342465753424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125.95342465753424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125.95342465753424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125.95342465753424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125.95342465753424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125.95342465753424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125.95342465753424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125.95342465753424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125.95342465753424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125.95342465753424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125.95342465753424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125.95342465753424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125.95342465753424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125.95342465753424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125.95342465753424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125.95342465753424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125.95342465753424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125.95342465753424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125.95342465753424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125.95342465753424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125.95342465753424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125.95342465753424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125.95342465753424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125.95342465753424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125.95342465753424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125.95342465753424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125.95342465753424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125.95342465753424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125.95342465753424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125.95342465753424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125.95342465753424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125.95342465753424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125.95342465753424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125.95342465753424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125.95342465753424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125.95342465753424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125.95342465753424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125.95342465753424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125.95342465753424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125.95342465753424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125.95342465753424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125.95342465753424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125.95342465753424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125.95342465753424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125.95342465753424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125.95342465753424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125.95342465753424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125.95342465753424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125.95342465753424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125.95342465753424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125.95342465753424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125.95342465753424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125.95342465753424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125.95342465753424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125.95342465753424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125.95342465753424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125.95342465753424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125.95342465753424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125.95342465753424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125.95342465753424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125.95342465753424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125.95342465753424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125.95342465753424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125.95342465753424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125.95342465753424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125.95342465753424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125.95342465753424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125.95342465753424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125.95342465753424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125.95342465753424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125.95342465753424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125.95342465753424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125.95342465753424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125.95342465753424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125.95342465753424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125.95342465753424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125.95342465753424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125.95342465753424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125.95342465753424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125.95342465753424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125.95342465753424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125.95342465753424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125.95342465753424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125.95342465753424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125.95342465753424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125.95342465753424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125.95342465753424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125.95342465753424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125.95342465753424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125.95342465753424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125.95342465753424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125.95342465753424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125.95342465753424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125.95342465753424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125.95342465753424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125.95342465753424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125.95342465753424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125.95342465753424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125.95342465753424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125.95342465753424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125.95342465753424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125.95342465753424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125.95342465753424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125.95342465753424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125.95342465753424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125.95342465753424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125.95342465753424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125.95342465753424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125.95342465753424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125.95342465753424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125.95342465753424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125.95342465753424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125.95342465753424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125.95342465753424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125.95342465753424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125.95342465753424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125.95342465753424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125.95342465753424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125.95342465753424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125.95342465753424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125.95342465753424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125.95342465753424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125.95342465753424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125.95342465753424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125.95342465753424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125.95342465753424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125.95342465753424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125.95342465753424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125.95342465753424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125.95342465753424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125.95342465753424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125.95342465753424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125.95342465753424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125.95342465753424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125.95342465753424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125.95342465753424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125.95342465753424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125.95342465753424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125.95342465753424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125.95342465753424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125.95342465753424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125.95342465753424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125.95342465753424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125.95342465753424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125.95342465753424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125.95342465753424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125.95342465753424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125.95342465753424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125.95342465753424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125.95342465753424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125.95342465753424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125.95342465753424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125.95342465753424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125.95342465753424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125.95342465753424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125.95342465753424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125.95342465753424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125.95342465753424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125.95342465753424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125.95342465753424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125.95342465753424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125.95342465753424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125.95342465753424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125.95342465753424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125.95342465753424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125.95342465753424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125.95342465753424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125.95342465753424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125.95342465753424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125.95342465753424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125.95342465753424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125.95342465753424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125.95342465753424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125.95342465753424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125.95342465753424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125.95342465753424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125.95342465753424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125.95342465753424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125.95342465753424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125.95342465753424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125.95342465753424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125.95342465753424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125.95342465753424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125.95342465753424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125.95342465753424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125.95342465753424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125.95342465753424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125.95342465753424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125.95342465753424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125.95342465753424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125.95342465753424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125.95342465753424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125.95342465753424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125.95342465753424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125.95342465753424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125.95342465753424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125.95342465753424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125.95342465753424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125.95342465753424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125.95342465753424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125.95342465753424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125.95342465753424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125.95342465753424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125.95342465753424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125.95342465753424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125.95342465753424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125.95342465753424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125.95342465753424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125.95342465753424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125.95342465753424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125.95342465753424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125.95342465753424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125.95342465753424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125.95342465753424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125.95342465753424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125.95342465753424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125.95342465753424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125.95342465753424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125.95342465753424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125.95342465753424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125.95342465753424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125.95342465753424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125.95342465753424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125.95342465753424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125.95342465753424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125.95342465753424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125.95342465753424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125.95342465753424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125.95342465753424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125.95342465753424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125.95342465753424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125.95342465753424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125.95342465753424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125.95342465753424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125.95342465753424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125.95342465753424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125.95342465753424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125.95342465753424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125.95342465753424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125.95342465753424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125.95342465753424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125.95342465753424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125.95342465753424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125.95342465753424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125.95342465753424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125.95342465753424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125.95342465753424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125.95342465753424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125.95342465753424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125.95342465753424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125.95342465753424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125.95342465753424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125.95342465753424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125.95342465753424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125.95342465753424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125.95342465753424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125.95342465753424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125.95342465753424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125.95342465753424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125.95342465753424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125.95342465753424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125.95342465753424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125.95342465753424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125.95342465753424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125.95342465753424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125.95342465753424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125.95342465753424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125.95342465753424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125.95342465753424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125.95342465753424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125.95342465753424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125.95342465753424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125.95342465753424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125.95342465753424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125.95342465753424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125.95342465753424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125.95342465753424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125.95342465753424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125.95342465753424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125.95342465753424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125.95342465753424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125.95342465753424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125.95342465753424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125.95342465753424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125.95342465753424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125.95342465753424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125.95342465753424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125.95342465753424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125.95342465753424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125.95342465753424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125.95342465753424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125.95342465753424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125.95342465753424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125.95342465753424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125.95342465753424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125.95342465753424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125.95342465753424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125.95342465753424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125.95342465753424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125.95342465753424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125.95342465753424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125.95342465753424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125.95342465753424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125.95342465753424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125.95342465753424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125.95342465753424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125.95342465753424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125.95342465753424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125.95342465753424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125.95342465753424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125.95342465753424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125.95342465753424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125.95342465753424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125.95342465753424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125.95342465753424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125.95342465753424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125.95342465753424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125.95342465753424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125.95342465753424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125.95342465753424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125.95342465753424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125.95342465753424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125.95342465753424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125.95342465753424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125.95342465753424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125.95342465753424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125.95342465753424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125.95342465753424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125.95342465753424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125.95342465753424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125.95342465753424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125.95342465753424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125.95342465753424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125.95342465753424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125.95342465753424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125.95342465753424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125.95342465753424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125.95342465753424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125.95342465753424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125.95342465753424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125.95342465753424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125.95342465753424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125.95342465753424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125.95342465753424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125.95342465753424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125.95342465753424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125.95342465753424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125.95342465753424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125.95342465753424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125.95342465753424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125.95342465753424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125.95342465753424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125.95342465753424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125.95342465753424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125.95342465753424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125.95342465753424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125.95342465753424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125.95342465753424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125.95342465753424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125.95342465753424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125.95342465753424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125.95342465753424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125.95342465753424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125.95342465753424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125.95342465753424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125.95342465753424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125.95342465753424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125.95342465753424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125.95342465753424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125.95342465753424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125.95342465753424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125.95342465753424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125.95342465753424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125.95342465753424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125.95342465753424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125.95342465753424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125.95342465753424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125.95342465753424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125.95342465753424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125.95342465753424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125.95342465753424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125.95342465753424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125.95342465753424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125.95342465753424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125.95342465753424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125.95342465753424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125.95342465753424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125.95342465753424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125.95342465753424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125.95342465753424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125.95342465753424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125.95342465753424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125.95342465753424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125.95342465753424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125.95342465753424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125.95342465753424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125.95342465753424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125.95342465753424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125.95342465753424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125.95342465753424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125.95342465753424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125.95342465753424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125.95342465753424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125.95342465753424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125.95342465753424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125.95342465753424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125.95342465753424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125.95342465753424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125.95342465753424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125.95342465753424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125.95342465753424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125.95342465753424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125.95342465753424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125.95342465753424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125.95342465753424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125.95342465753424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125.95342465753424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125.95342465753424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125.95342465753424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125.95342465753424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125.95342465753424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125.95342465753424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125.95342465753424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125.95342465753424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125.95342465753424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125.95342465753424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125.95342465753424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125.95342465753424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125.95342465753424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125.95342465753424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125.95342465753424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125.95342465753424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125.95342465753424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125.95342465753424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125.95342465753424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125.95342465753424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125.95342465753424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125.95342465753424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125.95342465753424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125.95342465753424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125.95342465753424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125.95342465753424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125.95342465753424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125.95342465753424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125.95342465753424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125.95342465753424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125.95342465753424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125.95342465753424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125.95342465753424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125.95342465753424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125.95342465753424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125.95342465753424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125.95342465753424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125.95342465753424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125.95342465753424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125.95342465753424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125.95342465753424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125.95342465753424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125.95342465753424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125.95342465753424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125.95342465753424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125.95342465753424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125.95342465753424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125.95342465753424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125.95342465753424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125.95342465753424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125.95342465753424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125.95342465753424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125.95342465753424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125.95342465753424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125.95342465753424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125.95342465753424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125.95342465753424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125.95342465753424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125.95342465753424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125.95342465753424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125.95342465753424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125.95342465753424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125.95342465753424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125.95342465753424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125.95342465753424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125.95342465753424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125.95342465753424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125.95342465753424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125.95342465753424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125.95342465753424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125.95342465753424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125.95342465753424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125.95342465753424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125.95342465753424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125.95342465753424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125.95342465753424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125.95342465753424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125.95342465753424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125.95342465753424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125.95342465753424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125.95342465753424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125.95342465753424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125.95342465753424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125.95342465753424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125.95342465753424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125.95342465753424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125.95342465753424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125.95342465753424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125.95342465753424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125.95342465753424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125.95342465753424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125.95342465753424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125.95342465753424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125.95342465753424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125.95342465753424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125.95342465753424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125.95342465753424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125.95342465753424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125.95342465753424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125.95342465753424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125.95342465753424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125.95342465753424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125.95342465753424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125.95342465753424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125.95342465753424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125.95342465753424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125.95342465753424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125.95342465753424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125.95342465753424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125.95342465753424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125.95342465753424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125.95342465753424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125.95342465753424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125.95342465753424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125.95342465753424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125.95342465753424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125.95342465753424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125.95342465753424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125.95342465753424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125.95342465753424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125.95342465753424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125.95342465753424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125.95342465753424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125.95342465753424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125.95342465753424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125.95342465753424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125.95342465753424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125.95342465753424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125.95342465753424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125.95342465753424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125.95342465753424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125.95342465753424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125.95342465753424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125.95342465753424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125.95342465753424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125.95342465753424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125.95342465753424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125.95342465753424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125.95342465753424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125.95342465753424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125.95342465753424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125.95342465753424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125.95342465753424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125.95342465753424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125.95342465753424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125.95342465753424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125.95342465753424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125.95342465753424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125.95342465753424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125.95342465753424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125.95342465753424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125.95342465753424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125.95342465753424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125.95342465753424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125.95342465753424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125.95342465753424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125.95342465753424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125.95342465753424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125.95342465753424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125.95342465753424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125.95342465753424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125.95342465753424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125.95342465753424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125.95342465753424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125.95342465753424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125.95342465753424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125.95342465753424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125.95342465753424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125.95342465753424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125.95342465753424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125.95342465753424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125.95342465753424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125.95342465753424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125.95342465753424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125.95342465753424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125.95342465753424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125.95342465753424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125.95342465753424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125.95342465753424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125.95342465753424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125.95342465753424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125.95342465753424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125.95342465753424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125.95342465753424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125.95342465753424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125.95342465753424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125.95342465753424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125.95342465753424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125.95342465753424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125.95342465753424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125.95342465753424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125.95342465753424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125.95342465753424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125.95342465753424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125.95342465753424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125.95342465753424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125.95342465753424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125.95342465753424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125.95342465753424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125.95342465753424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125.95342465753424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125.95342465753424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125.95342465753424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125.95342465753424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125.95342465753424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125.95342465753424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125.95342465753424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125.95342465753424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125.95342465753424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125.95342465753424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125.95342465753424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125.95342465753424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125.95342465753424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125.95342465753424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125.95342465753424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125.95342465753424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125.95342465753424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125.95342465753424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125.95342465753424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125.95342465753424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125.95342465753424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125.95342465753424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125.95342465753424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125.95342465753424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125.95342465753424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125.95342465753424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125.95342465753424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125.95342465753424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125.95342465753424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125.95342465753424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125.95342465753424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125.95342465753424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125.95342465753424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125.95342465753424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125.95342465753424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125.95342465753424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125.95342465753424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125.95342465753424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125.95342465753424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125.95342465753424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125.95342465753424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125.95342465753424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125.95342465753424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125.95342465753424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125.95342465753424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125.95342465753424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125.95342465753424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125.95342465753424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125.95342465753424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125.95342465753424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125.95342465753424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125.95342465753424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125.95342465753424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125.95342465753424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125.95342465753424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125.95342465753424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125.95342465753424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125.95342465753424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125.95342465753424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125.95342465753424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125.95342465753424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125.95342465753424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125.95342465753424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125.95342465753424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125.95342465753424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125.95342465753424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125.95342465753424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125.95342465753424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125.95342465753424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125.95342465753424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125.95342465753424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125.95342465753424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125.95342465753424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125.95342465753424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125.95342465753424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125.95342465753424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125.95342465753424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125.95342465753424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125.95342465753424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125.95342465753424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125.95342465753424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125.95342465753424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125.95342465753424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125.95342465753424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125.95342465753424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125.95342465753424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125.95342465753424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125.95342465753424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125.95342465753424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125.95342465753424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125.95342465753424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125.95342465753424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125.95342465753424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125.95342465753424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125.95342465753424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125.95342465753424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125.95342465753424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125.95342465753424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125.95342465753424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125.95342465753424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125.95342465753424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125.95342465753424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125.95342465753424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125.95342465753424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125.95342465753424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125.95342465753424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125.95342465753424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125.95342465753424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125.95342465753424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125.95342465753424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125.95342465753424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125.95342465753424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125.95342465753424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125.95342465753424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125.95342465753424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125.95342465753424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125.95342465753424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125.95342465753424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125.95342465753424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125.95342465753424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125.95342465753424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125.95342465753424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125.95342465753424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125.95342465753424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125.95342465753424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125.95342465753424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125.95342465753424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125.95342465753424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125.95342465753424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125.95342465753424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125.95342465753424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125.95342465753424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125.95342465753424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125.95342465753424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125.95342465753424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125.95342465753424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125.95342465753424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125.95342465753424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125.95342465753424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125.95342465753424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125.95342465753424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125.95342465753424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125.95342465753424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125.95342465753424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125.95342465753424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125.95342465753424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125.95342465753424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125.95342465753424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125.95342465753424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125.95342465753424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125.95342465753424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125.95342465753424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125.95342465753424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125.95342465753424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125.95342465753424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125.95342465753424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125.95342465753424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125.95342465753424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125.95342465753424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125.95342465753424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125.95342465753424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125.95342465753424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125.95342465753424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125.95342465753424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125.95342465753424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125.95342465753424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125.95342465753424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125.95342465753424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125.95342465753424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125.95342465753424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125.95342465753424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125.95342465753424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125.95342465753424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125.95342465753424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125.95342465753424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125.95342465753424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125.95342465753424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125.95342465753424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125.95342465753424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125.95342465753424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125.95342465753424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125.95342465753424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125.95342465753424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125.95342465753424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125.95342465753424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125.95342465753424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125.95342465753424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125.95342465753424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125.95342465753424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125.95342465753424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125.95342465753424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125.95342465753424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125.95342465753424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125.95342465753424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125.95342465753424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125.95342465753424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125.95342465753424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125.95342465753424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125.95342465753424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125.95342465753424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125.95342465753424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125.95342465753424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125.95342465753424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125.95342465753424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125.95342465753424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125.95342465753424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125.95342465753424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125.95342465753424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125.95342465753424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125.95342465753424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125.95342465753424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125.95342465753424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125.95342465753424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125.95342465753424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125.95342465753424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125.95342465753424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125.95342465753424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125.95342465753424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125.95342465753424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125.95342465753424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125.95342465753424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125.95342465753424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125.95342465753424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125.95342465753424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125.95342465753424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125.95342465753424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125.95342465753424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125.95342465753424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125.95342465753424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125.95342465753424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125.95342465753424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125.95342465753424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125.95342465753424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125.95342465753424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125.95342465753424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125.95342465753424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125.95342465753424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125.95342465753424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125.95342465753424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125.95342465753424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125.95342465753424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125.95342465753424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125.95342465753424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125.95342465753424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125.95342465753424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125.95342465753424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125.95342465753424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125.95342465753424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125.95342465753424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125.95342465753424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125.95342465753424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125.95342465753424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125.95342465753424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125.95342465753424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125.95342465753424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125.95342465753424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125.95342465753424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125.95342465753424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125.95342465753424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125.95342465753424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125.95342465753424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125.95342465753424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125.95342465753424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125.95342465753424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125.95342465753424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125.95342465753424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125.95342465753424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125.95342465753424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125.95342465753424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125.95342465753424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125.95342465753424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125.95342465753424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125.95342465753424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125.95342465753424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125.95342465753424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125.95342465753424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125.95342465753424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125.95342465753424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125.95342465753424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125.95342465753424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125.95342465753424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125.95342465753424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125.95342465753424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125.95342465753424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125.95342465753424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125.95342465753424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125.95342465753424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125.95342465753424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125.95342465753424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125.95342465753424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125.95342465753424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125.95342465753424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125.95342465753424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125.95342465753424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125.95342465753424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125.95342465753424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125.95342465753424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125.95342465753424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125.95342465753424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125.95342465753424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125.95342465753424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125.95342465753424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125.95342465753424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125.95342465753424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125.95342465753424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125.95342465753424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125.95342465753424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125.95342465753424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125.95342465753424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125.95342465753424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125.95342465753424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125.95342465753424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125.95342465753424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125.95342465753424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125.95342465753424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125.95342465753424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125.95342465753424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125.95342465753424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125.95342465753424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125.95342465753424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125.95342465753424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125.95342465753424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125.95342465753424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125.95342465753424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125.95342465753424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125.95342465753424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125.95342465753424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125.95342465753424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125.95342465753424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125.95342465753424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125.95342465753424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125.95342465753424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125.95342465753424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125.95342465753424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125.95342465753424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125.95342465753424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125.95342465753424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125.95342465753424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125.95342465753424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125.95342465753424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125.95342465753424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125.95342465753424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125.95342465753424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125.95342465753424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125.95342465753424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125.95342465753424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125.95342465753424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125.95342465753424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125.95342465753424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125.95342465753424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125.95342465753424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125.95342465753424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125.95342465753424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125.95342465753424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125.95342465753424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125.95342465753424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125.95342465753424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125.95342465753424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125.95342465753424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125.95342465753424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125.95342465753424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125.95342465753424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125.95342465753424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125.95342465753424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125.95342465753424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125.95342465753424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125.95342465753424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125.95342465753424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125.95342465753424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125.95342465753424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125.95342465753424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125.95342465753424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125.95342465753424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125.95342465753424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125.95342465753424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125.95342465753424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125.95342465753424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125.95342465753424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125.95342465753424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125.95342465753424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125.95342465753424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125.95342465753424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125.95342465753424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125.95342465753424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125.95342465753424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125.95342465753424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125.95342465753424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125.95342465753424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125.95342465753424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125.95342465753424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125.95342465753424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125.95342465753424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125.95342465753424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125.95342465753424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125.95342465753424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125.95342465753424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125.95342465753424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125.95342465753424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125.95342465753424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125.95342465753424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125.95342465753424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125.95342465753424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125.95342465753424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125.95342465753424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125.95342465753424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125.95342465753424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125.95342465753424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125.95342465753424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125.95342465753424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125.95342465753424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125.95342465753424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125.95342465753424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125.95342465753424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125.95342465753424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125.95342465753424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125.95342465753424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125.95342465753424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125.95342465753424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125.95342465753424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125.95342465753424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125.95342465753424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125.95342465753424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125.95342465753424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125.95342465753424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125.95342465753424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125.95342465753424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125.95342465753424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125.95342465753424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125.95342465753424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125.95342465753424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125.95342465753424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125.95342465753424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125.95342465753424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125.95342465753424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125.95342465753424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125.95342465753424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125.95342465753424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125.95342465753424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125.95342465753424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125.95342465753424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125.95342465753424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125.95342465753424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125.95342465753424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125.95342465753424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125.95342465753424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125.95342465753424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125.95342465753424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125.95342465753424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125.95342465753424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125.95342465753424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125.95342465753424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125.95342465753424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125.95342465753424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125.95342465753424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125.95342465753424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125.95342465753424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125.95342465753424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125.95342465753424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125.95342465753424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125.95342465753424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125.95342465753424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125.95342465753424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125.95342465753424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125.95342465753424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125.95342465753424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125.95342465753424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125.95342465753424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125.95342465753424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125.95342465753424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125.95342465753424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125.95342465753424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125.95342465753424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125.95342465753424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125.95342465753424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125.95342465753424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125.95342465753424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125.95342465753424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125.95342465753424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125.95342465753424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125.95342465753424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125.95342465753424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125.95342465753424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125.95342465753424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125.95342465753424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125.95342465753424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125.95342465753424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125.95342465753424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125.95342465753424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125.95342465753424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125.95342465753424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125.95342465753424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125.95342465753424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125.95342465753424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125.95342465753424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125.95342465753424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125.95342465753424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125.95342465753424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125.95342465753424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125.95342465753424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125.95342465753424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125.95342465753424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125.95342465753424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125.95342465753424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125.95342465753424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125.95342465753424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125.95342465753424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125.95342465753424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125.95342465753424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125.95342465753424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125.95342465753424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125.95342465753424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125.95342465753424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125.95342465753424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125.95342465753424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125.95342465753424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125.95342465753424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125.95342465753424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125.95342465753424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125.95342465753424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125.95342465753424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125.95342465753424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125.95342465753424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125.95342465753424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125.95342465753424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125.95342465753424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125.95342465753424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125.95342465753424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125.95342465753424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125.95342465753424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125.95342465753424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125.95342465753424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125.95342465753424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125.95342465753424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125.95342465753424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125.95342465753424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125.95342465753424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125.95342465753424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125.95342465753424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125.95342465753424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125.95342465753424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125.95342465753424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125.95342465753424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125.95342465753424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125.95342465753424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125.95342465753424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125.95342465753424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125.95342465753424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125.95342465753424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125.95342465753424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125.95342465753424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125.95342465753424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125.95342465753424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125.95342465753424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125.95342465753424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125.95342465753424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125.95342465753424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125.95342465753424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125.95342465753424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125.95342465753424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125.95342465753424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125.95342465753424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125.95342465753424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125.95342465753424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125.95342465753424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125.95342465753424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125.95342465753424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125.95342465753424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125.95342465753424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125.95342465753424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125.95342465753424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125.95342465753424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125.95342465753424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125.95342465753424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125.95342465753424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125.95342465753424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125.95342465753424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125.95342465753424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125.95342465753424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125.95342465753424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125.95342465753424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125.95342465753424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125.95342465753424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125.95342465753424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125.95342465753424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125.95342465753424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125.95342465753424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125.95342465753424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125.95342465753424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125.95342465753424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125.95342465753424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125.95342465753424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125.95342465753424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125.95342465753424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125.95342465753424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125.95342465753424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125.95342465753424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125.95342465753424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125.95342465753424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125.95342465753424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125.95342465753424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125.95342465753424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125.95342465753424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125.95342465753424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125.95342465753424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125.95342465753424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125.95342465753424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125.95342465753424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125.95342465753424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125.95342465753424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125.95342465753424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125.95342465753424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125.95342465753424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125.95342465753424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125.95342465753424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125.95342465753424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125.95342465753424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125.95342465753424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125.95342465753424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125.95342465753424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125.95342465753424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125.95342465753424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125.95342465753424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125.95342465753424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125.95342465753424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125.95342465753424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125.95342465753424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125.95342465753424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125.95342465753424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125.95342465753424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125.95342465753424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125.95342465753424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125.95342465753424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125.95342465753424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125.95342465753424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125.95342465753424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125.95342465753424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125.95342465753424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125.95342465753424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125.95342465753424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125.95342465753424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125.95342465753424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125.95342465753424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125.95342465753424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125.95342465753424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125.95342465753424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125.95342465753424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125.95342465753424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125.95342465753424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125.95342465753424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125.95342465753424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125.95342465753424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125.95342465753424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125.95342465753424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125.95342465753424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125.95342465753424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125.95342465753424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125.95342465753424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125.95342465753424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125.95342465753424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125.95342465753424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125.95342465753424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125.95342465753424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125.95342465753424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125.95342465753424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125.95342465753424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125.95342465753424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125.95342465753424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125.95342465753424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125.95342465753424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125.95342465753424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125.95342465753424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125.95342465753424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125.95342465753424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125.95342465753424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125.95342465753424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125.95342465753424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125.95342465753424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125.95342465753424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125.95342465753424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125.95342465753424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125.95342465753424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125.95342465753424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125.95342465753424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125.95342465753424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125.95342465753424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125.95342465753424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125.95342465753424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125.95342465753424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125.95342465753424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125.95342465753424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125.95342465753424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125.95342465753424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125.95342465753424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125.95342465753424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125.95342465753424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125.95342465753424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125.95342465753424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125.95342465753424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125.95342465753424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125.95342465753424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125.95342465753424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125.95342465753424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125.95342465753424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125.95342465753424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125.95342465753424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125.95342465753424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125.95342465753424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125.95342465753424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125.95342465753424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125.95342465753424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125.95342465753424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125.95342465753424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125.95342465753424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125.95342465753424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125.95342465753424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125.95342465753424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125.95342465753424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125.95342465753424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125.95342465753424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125.95342465753424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125.95342465753424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125.95342465753424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125.95342465753424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125.95342465753424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125.95342465753424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125.95342465753424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125.95342465753424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125.95342465753424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125.95342465753424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125.95342465753424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125.95342465753424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125.95342465753424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125.95342465753424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125.95342465753424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125.95342465753424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125.95342465753424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125.95342465753424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125.95342465753424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125.95342465753424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125.95342465753424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125.95342465753424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125.95342465753424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125.95342465753424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125.95342465753424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125.95342465753424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125.95342465753424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125.95342465753424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125.95342465753424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125.95342465753424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125.95342465753424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125.95342465753424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125.95342465753424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125.95342465753424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125.95342465753424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125.95342465753424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125.95342465753424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125.95342465753424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125.95342465753424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125.95342465753424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125.95342465753424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125.95342465753424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125.95342465753424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125.95342465753424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125.95342465753424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125.95342465753424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125.95342465753424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125.95342465753424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125.95342465753424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125.95342465753424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125.95342465753424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125.95342465753424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125.95342465753424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125.95342465753424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125.95342465753424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125.95342465753424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125.95342465753424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125.95342465753424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125.95342465753424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125.95342465753424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125.95342465753424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125.95342465753424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125.95342465753424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125.95342465753424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125.95342465753424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125.95342465753424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125.95342465753424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125.95342465753424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125.95342465753424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125.95342465753424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125.95342465753424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125.95342465753424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125.95342465753424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125.95342465753424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125.95342465753424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125.95342465753424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125.95342465753424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125.95342465753424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125.95342465753424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125.95342465753424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125.95342465753424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125.95342465753424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125.95342465753424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125.95342465753424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125.95342465753424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125.95342465753424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125.95342465753424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125.95342465753424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125.95342465753424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125.95342465753424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125.95342465753424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125.95342465753424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125.95342465753424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125.95342465753424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125.95342465753424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125.95342465753424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125.95342465753424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125.95342465753424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125.95342465753424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125.95342465753424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125.95342465753424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125.95342465753424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125.95342465753424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125.95342465753424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125.95342465753424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125.95342465753424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125.95342465753424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125.95342465753424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125.95342465753424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125.95342465753424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125.95342465753424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125.95342465753424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125.95342465753424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125.95342465753424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125.95342465753424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125.95342465753424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125.95342465753424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125.95342465753424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125.95342465753424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125.95342465753424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125.95342465753424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125.95342465753424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125.95342465753424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125.95342465753424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125.95342465753424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125.95342465753424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125.95342465753424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125.95342465753424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125.95342465753424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125.95342465753424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125.95342465753424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125.95342465753424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125.95342465753424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125.95342465753424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125.95342465753424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125.95342465753424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125.95342465753424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125.95342465753424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125.95342465753424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125.95342465753424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125.95342465753424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125.95342465753424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125.95342465753424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125.95342465753424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125.95342465753424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125.95342465753424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125.95342465753424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125.95342465753424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125.95342465753424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125.95342465753424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125.95342465753424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125.95342465753424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125.95342465753424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125.95342465753424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125.95342465753424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125.95342465753424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125.95342465753424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125.95342465753424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125.95342465753424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125.95342465753424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125.95342465753424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125.95342465753424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125.95342465753424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125.95342465753424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125.95342465753424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125.95342465753424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125.95342465753424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125.95342465753424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125.95342465753424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125.95342465753424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125.95342465753424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125.95342465753424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125.95342465753424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125.95342465753424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125.95342465753424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125.95342465753424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125.95342465753424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125.95342465753424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125.95342465753424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125.95342465753424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125.95342465753424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125.95342465753424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125.95342465753424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125.95342465753424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125.95342465753424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125.95342465753424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125.95342465753424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125.95342465753424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125.95342465753424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125.95342465753424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125.95342465753424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125.95342465753424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125.95342465753424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125.95342465753424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125.95342465753424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125.95342465753424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125.95342465753424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125.95342465753424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125.95342465753424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125.95342465753424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125.95342465753424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125.95342465753424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125.95342465753424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125.95342465753424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125.95342465753424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125.95342465753424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125.95342465753424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125.95342465753424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125.95342465753424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125.95342465753424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125.95342465753424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125.95342465753424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125.95342465753424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125.95342465753424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125.95342465753424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125.95342465753424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125.95342465753424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125.95342465753424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125.95342465753424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125.95342465753424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125.95342465753424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125.95342465753424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125.95342465753424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125.95342465753424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125.95342465753424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125.95342465753424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125.95342465753424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125.95342465753424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125.95342465753424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125.95342465753424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125.95342465753424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125.95342465753424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125.95342465753424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125.95342465753424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125.95342465753424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125.95342465753424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125.95342465753424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125.95342465753424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125.95342465753424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125.95342465753424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125.95342465753424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125.95342465753424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125.95342465753424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125.95342465753424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125.95342465753424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125.95342465753424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125.95342465753424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125.95342465753424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125.95342465753424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125.95342465753424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125.95342465753424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125.95342465753424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125.95342465753424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125.95342465753424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125.95342465753424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125.95342465753424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125.95342465753424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125.95342465753424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125.95342465753424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125.95342465753424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125.95342465753424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125.95342465753424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125.95342465753424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125.95342465753424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125.95342465753424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125.95342465753424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125.95342465753424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125.95342465753424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125.95342465753424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125.95342465753424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125.95342465753424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125.95342465753424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125.95342465753424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125.95342465753424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125.95342465753424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125.95342465753424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125.95342465753424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125.95342465753424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125.95342465753424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125.95342465753424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125.95342465753424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125.95342465753424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125.95342465753424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125.95342465753424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125.95342465753424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125.95342465753424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125.95342465753424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125.95342465753424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125.95342465753424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125.95342465753424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125.95342465753424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125.95342465753424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125.95342465753424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125.95342465753424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125.95342465753424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125.95342465753424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125.95342465753424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125.95342465753424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125.95342465753424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125.95342465753424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125.95342465753424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125.95342465753424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125.95342465753424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125.95342465753424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125.95342465753424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125.95342465753424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125.95342465753424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125.95342465753424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125.95342465753424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125.95342465753424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125.95342465753424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125.95342465753424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125.95342465753424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125.95342465753424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125.95342465753424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125.95342465753424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125.95342465753424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125.95342465753424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125.95342465753424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125.95342465753424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125.95342465753424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125.95342465753424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125.95342465753424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125.95342465753424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125.95342465753424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125.95342465753424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125.95342465753424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125.95342465753424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125.95342465753424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125.95342465753424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125.95342465753424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125.95342465753424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125.95342465753424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125.95342465753424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125.95342465753424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125.95342465753424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125.95342465753424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125.95342465753424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125.95342465753424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125.95342465753424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125.95342465753424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125.95342465753424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125.95342465753424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125.95342465753424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125.95342465753424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125.95342465753424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125.95342465753424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125.95342465753424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125.95342465753424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125.95342465753424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125.95342465753424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125.95342465753424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125.95342465753424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125.95342465753424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125.95342465753424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125.95342465753424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125.95342465753424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125.95342465753424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125.95342465753424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125.95342465753424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125.95342465753424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125.95342465753424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125.95342465753424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125.95342465753424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125.95342465753424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125.95342465753424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125.95342465753424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125.95342465753424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125.95342465753424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125.95342465753424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125.95342465753424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125.95342465753424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125.95342465753424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125.95342465753424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125.95342465753424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125.95342465753424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125.95342465753424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125.95342465753424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125.95342465753424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125.95342465753424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125.95342465753424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125.95342465753424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125.95342465753424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125.95342465753424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125.95342465753424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125.95342465753424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125.95342465753424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125.95342465753424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125.95342465753424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125.95342465753424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125.95342465753424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125.95342465753424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125.95342465753424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125.95342465753424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125.95342465753424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125.95342465753424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125.95342465753424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125.95342465753424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125.95342465753424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125.95342465753424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125.95342465753424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125.95342465753424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125.95342465753424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125.95342465753424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125.95342465753424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125.95342465753424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125.95342465753424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125.95342465753424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125.95342465753424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125.95342465753424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125.95342465753424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125.95342465753424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125.95342465753424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125.95342465753424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125.95342465753424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125.95342465753424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125.95342465753424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125.95342465753424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125.95342465753424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125.95342465753424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125.95342465753424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125.95342465753424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125.95342465753424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125.95342465753424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125.95342465753424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125.95342465753424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125.95342465753424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125.95342465753424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125.95342465753424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125.95342465753424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125.95342465753424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125.95342465753424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125.95342465753424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125.95342465753424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125.95342465753424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125.95342465753424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125.95342465753424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125.95342465753424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125.95342465753424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125.95342465753424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125.95342465753424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125.95342465753424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125.95342465753424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125.95342465753424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125.95342465753424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125.95342465753424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125.95342465753424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125.95342465753424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125.95342465753424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125.95342465753424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125.95342465753424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125.95342465753424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125.95342465753424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125.95342465753424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125.95342465753424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125.95342465753424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125.95342465753424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125.95342465753424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125.95342465753424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125.95342465753424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125.95342465753424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125.95342465753424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125.95342465753424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125.95342465753424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125.95342465753424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125.95342465753424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125.95342465753424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125.95342465753424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125.95342465753424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125.95342465753424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125.95342465753424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125.95342465753424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125.95342465753424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125.95342465753424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125.95342465753424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125.95342465753424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125.95342465753424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125.95342465753424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125.95342465753424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125.95342465753424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125.95342465753424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125.95342465753424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125.95342465753424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125.95342465753424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125.95342465753424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125.95342465753424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125.95342465753424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125.95342465753424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125.95342465753424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125.95342465753424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125.95342465753424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125.95342465753424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125.95342465753424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125.95342465753424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125.95342465753424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125.95342465753424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125.95342465753424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125.95342465753424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125.95342465753424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125.95342465753424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125.95342465753424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125.95342465753424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125.95342465753424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125.95342465753424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125.95342465753424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125.95342465753424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125.95342465753424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125.95342465753424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125.95342465753424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125.95342465753424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125.95342465753424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125.95342465753424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125.95342465753424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125.95342465753424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125.95342465753424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125.95342465753424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125.95342465753424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125.95342465753424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125.95342465753424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125.95342465753424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125.95342465753424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125.95342465753424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125.95342465753424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125.95342465753424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125.95342465753424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125.95342465753424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125.95342465753424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125.95342465753424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125.95342465753424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125.95342465753424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125.95342465753424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125.95342465753424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125.95342465753424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125.95342465753424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125.95342465753424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125.95342465753424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125.95342465753424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125.95342465753424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125.95342465753424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125.95342465753424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125.95342465753424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125.95342465753424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125.95342465753424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125.95342465753424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125.95342465753424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125.95342465753424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125.95342465753424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125.95342465753424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125.95342465753424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125.95342465753424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125.95342465753424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125.95342465753424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125.95342465753424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125.95342465753424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125.95342465753424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125.95342465753424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125.95342465753424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125.95342465753424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125.95342465753424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125.95342465753424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125.95342465753424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125.95342465753424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125.95342465753424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125.95342465753424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125.95342465753424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125.95342465753424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125.95342465753424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125.95342465753424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125.95342465753424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125.95342465753424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125.95342465753424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125.95342465753424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125.95342465753424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125.95342465753424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125.95342465753424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125.95342465753424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125.95342465753424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125.95342465753424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125.95342465753424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125.95342465753424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125.95342465753424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125.95342465753424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125.95342465753424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125.95342465753424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125.95342465753424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125.95342465753424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125.95342465753424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125.95342465753424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125.95342465753424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125.95342465753424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125.95342465753424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125.95342465753424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125.95342465753424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125.95342465753424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125.95342465753424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125.95342465753424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125.95342465753424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125.95342465753424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125.95342465753424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125.95342465753424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125.95342465753424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125.95342465753424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125.95342465753424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125.95342465753424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125.95342465753424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125.95342465753424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125.95342465753424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125.95342465753424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125.95342465753424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125.95342465753424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125.95342465753424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125.95342465753424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125.95342465753424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125.95342465753424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125.95342465753424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125.95342465753424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125.95342465753424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125.95342465753424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125.95342465753424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125.95342465753424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125.95342465753424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125.95342465753424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125.95342465753424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125.95342465753424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125.95342465753424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125.95342465753424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125.95342465753424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125.95342465753424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125.95342465753424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125.95342465753424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125.95342465753424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125.95342465753424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125.95342465753424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125.95342465753424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125.95342465753424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125.95342465753424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125.95342465753424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125.95342465753424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125.95342465753424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125.95342465753424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125.95342465753424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125.95342465753424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125.95342465753424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125.95342465753424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125.95342465753424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125.95342465753424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125.95342465753424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125.95342465753424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125.95342465753424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125.95342465753424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125.95342465753424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125.95342465753424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125.95342465753424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125.95342465753424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125.95342465753424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125.95342465753424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125.95342465753424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125.95342465753424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125.95342465753424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125.95342465753424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125.95342465753424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125.95342465753424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125.95342465753424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125.95342465753424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125.95342465753424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125.95342465753424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125.95342465753424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125.95342465753424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125.95342465753424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125.95342465753424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125.95342465753424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125.95342465753424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125.95342465753424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125.95342465753424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125.95342465753424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125.95342465753424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125.95342465753424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125.95342465753424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125.95342465753424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125.95342465753424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125.95342465753424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125.95342465753424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125.95342465753424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125.95342465753424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125.95342465753424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125.95342465753424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125.95342465753424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125.95342465753424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125.95342465753424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125.95342465753424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125.95342465753424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125.95342465753424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125.95342465753424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125.95342465753424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125.95342465753424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125.95342465753424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125.95342465753424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125.95342465753424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125.95342465753424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125.95342465753424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125.95342465753424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125.95342465753424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125.95342465753424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125.95342465753424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125.95342465753424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125.95342465753424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125.95342465753424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125.95342465753424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125.95342465753424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125.95342465753424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125.95342465753424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125.95342465753424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125.95342465753424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125.95342465753424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125.95342465753424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125.95342465753424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125.95342465753424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125.95342465753424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125.95342465753424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125.95342465753424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125.95342465753424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125.95342465753424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125.95342465753424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125.95342465753424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125.95342465753424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125.95342465753424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125.95342465753424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125.95342465753424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125.95342465753424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125.95342465753424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125.95342465753424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125.95342465753424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125.95342465753424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125.95342465753424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125.95342465753424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125.95342465753424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125.95342465753424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125.95342465753424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125.95342465753424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125.95342465753424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125.95342465753424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125.95342465753424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125.95342465753424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125.95342465753424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125.95342465753424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125.95342465753424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125.95342465753424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125.95342465753424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125.95342465753424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125.95342465753424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125.95342465753424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125.95342465753424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125.95342465753424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125.95342465753424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125.95342465753424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125.95342465753424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125.95342465753424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125.95342465753424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125.95342465753424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125.95342465753424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125.95342465753424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125.95342465753424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125.95342465753424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125.95342465753424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125.95342465753424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125.95342465753424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125.95342465753424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125.95342465753424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125.95342465753424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125.95342465753424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125.95342465753424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125.95342465753424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125.95342465753424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125.95342465753424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125.95342465753424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125.95342465753424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125.95342465753424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125.95342465753424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125.95342465753424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125.95342465753424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125.95342465753424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125.95342465753424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125.95342465753424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125.95342465753424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125.95342465753424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125.95342465753424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125.95342465753424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125.95342465753424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125.95342465753424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125.95342465753424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125.95342465753424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125.95342465753424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125.95342465753424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125.95342465753424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125.95342465753424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125.95342465753424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125.95342465753424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125.95342465753424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125.95342465753424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125.95342465753424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125.95342465753424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125.95342465753424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125.95342465753424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125.95342465753424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125.95342465753424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125.95342465753424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125.95342465753424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125.95342465753424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125.95342465753424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125.95342465753424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125.95342465753424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125.95342465753424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125.95342465753424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125.95342465753424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125.95342465753424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125.95342465753424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125.95342465753424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125.95342465753424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125.95342465753424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125.95342465753424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125.95342465753424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125.95342465753424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125.95342465753424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125.95342465753424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125.95342465753424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125.95342465753424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125.95342465753424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125.95342465753424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125.95342465753424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125.95342465753424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125.95342465753424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125.95342465753424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125.95342465753424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125.95342465753424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125.95342465753424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125.95342465753424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125.95342465753424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125.95342465753424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125.95342465753424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125.95342465753424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125.95342465753424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125.95342465753424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125.95342465753424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125.95342465753424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125.95342465753424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125.95342465753424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125.95342465753424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125.95342465753424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125.95342465753424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125.95342465753424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125.95342465753424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125.95342465753424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125.95342465753424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125.95342465753424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125.95342465753424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125.95342465753424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125.95342465753424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125.95342465753424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125.95342465753424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125.95342465753424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125.95342465753424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125.95342465753424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125.95342465753424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125.95342465753424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125.95342465753424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125.95342465753424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125.95342465753424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125.95342465753424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125.95342465753424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125.95342465753424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125.95342465753424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125.95342465753424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125.95342465753424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125.95342465753424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125.95342465753424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125.95342465753424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125.95342465753424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125.95342465753424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125.95342465753424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125.95342465753424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125.95342465753424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125.95342465753424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125.95342465753424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125.95342465753424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125.95342465753424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125.95342465753424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125.95342465753424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125.95342465753424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125.95342465753424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125.95342465753424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125.95342465753424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125.95342465753424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125.95342465753424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125.95342465753424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125.95342465753424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125.95342465753424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125.95342465753424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125.95342465753424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125.95342465753424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125.95342465753424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125.95342465753424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125.95342465753424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125.95342465753424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125.95342465753424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125.95342465753424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125.95342465753424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125.95342465753424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125.95342465753424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125.95342465753424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125.95342465753424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125.95342465753424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125.95342465753424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125.95342465753424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125.95342465753424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125.95342465753424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125.95342465753424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125.95342465753424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125.95342465753424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125.95342465753424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125.95342465753424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125.95342465753424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125.95342465753424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125.95342465753424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125.95342465753424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125.95342465753424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125.95342465753424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125.95342465753424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125.95342465753424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125.95342465753424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125.95342465753424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125.95342465753424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125.95342465753424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125.95342465753424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125.95342465753424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125.95342465753424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125.95342465753424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125.95342465753424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125.95342465753424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125.95342465753424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125.95342465753424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125.95342465753424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125.95342465753424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125.95342465753424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125.95342465753424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125.95342465753424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125.95342465753424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125.95342465753424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125.95342465753424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125.95342465753424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125.95342465753424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125.95342465753424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125.95342465753424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125.95342465753424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125.95342465753424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125.95342465753424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125.95342465753424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125.95342465753424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125.95342465753424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125.95342465753424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125.95342465753424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125.95342465753424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125.95342465753424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125.95342465753424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125.95342465753424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125.95342465753424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125.95342465753424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125.95342465753424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125.95342465753424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125.95342465753424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125.95342465753424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125.95342465753424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125.95342465753424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125.95342465753424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125.95342465753424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125.95342465753424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125.95342465753424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125.95342465753424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125.95342465753424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125.95342465753424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125.95342465753424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125.95342465753424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125.95342465753424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125.95342465753424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125.95342465753424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125.95342465753424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125.95342465753424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125.95342465753424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125.95342465753424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125.95342465753424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125.95342465753424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125.95342465753424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125.95342465753424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125.95342465753424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125.95342465753424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125.95342465753424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125.95342465753424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125.95342465753424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125.95342465753424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125.95342465753424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125.95342465753424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125.95342465753424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125.95342465753424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125.95342465753424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125.95342465753424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125.95342465753424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125.95342465753424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125.95342465753424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125.95342465753424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125.95342465753424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125.95342465753424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125.95342465753424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125.95342465753424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125.95342465753424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125.95342465753424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125.95342465753424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125.95342465753424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125.95342465753424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125.95342465753424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125.95342465753424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125.95342465753424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125.95342465753424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125.95342465753424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125.95342465753424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125.95342465753424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125.95342465753424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125.95342465753424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125.95342465753424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125.95342465753424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125.95342465753424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125.95342465753424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125.95342465753424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125.95342465753424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125.95342465753424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125.95342465753424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125.95342465753424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125.95342465753424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125.95342465753424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125.95342465753424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125.95342465753424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125.95342465753424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125.95342465753424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125.95342465753424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125.95342465753424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125.95342465753424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125.95342465753424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125.95342465753424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125.95342465753424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125.95342465753424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125.95342465753424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125.95342465753424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125.95342465753424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125.95342465753424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125.95342465753424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125.95342465753424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125.95342465753424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125.95342465753424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125.95342465753424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125.95342465753424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125.95342465753424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125.95342465753424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125.95342465753424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125.95342465753424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125.95342465753424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125.95342465753424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125.95342465753424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125.95342465753424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125.95342465753424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125.95342465753424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125.95342465753424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125.95342465753424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125.95342465753424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125.95342465753424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125.95342465753424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125.95342465753424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125.95342465753424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125.95342465753424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125.95342465753424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125.95342465753424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125.95342465753424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125.95342465753424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125.95342465753424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125.95342465753424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125.95342465753424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125.95342465753424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125.95342465753424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125.95342465753424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125.95342465753424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125.95342465753424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125.95342465753424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125.95342465753424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125.95342465753424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125.95342465753424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125.95342465753424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125.95342465753424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125.95342465753424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125.95342465753424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125.95342465753424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125.95342465753424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125.95342465753424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125.95342465753424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125.95342465753424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125.95342465753424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125.95342465753424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125.95342465753424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125.95342465753424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125.95342465753424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125.95342465753424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125.95342465753424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125.95342465753424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125.95342465753424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125.95342465753424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125.95342465753424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125.95342465753424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125.95342465753424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125.95342465753424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125.95342465753424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125.95342465753424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125.95342465753424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125.95342465753424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125.95342465753424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125.95342465753424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125.95342465753424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125.95342465753424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125.95342465753424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125.95342465753424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125.95342465753424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125.95342465753424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125.95342465753424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125.95342465753424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125.95342465753424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125.95342465753424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125.95342465753424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125.95342465753424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125.95342465753424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125.95342465753424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125.95342465753424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125.95342465753424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125.95342465753424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125.95342465753424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125.95342465753424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125.95342465753424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125.95342465753424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125.95342465753424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125.95342465753424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125.95342465753424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125.95342465753424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125.95342465753424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125.95342465753424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125.95342465753424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125.95342465753424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125.95342465753424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125.95342465753424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125.95342465753424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125.95342465753424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125.95342465753424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125.95342465753424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125.95342465753424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125.95342465753424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125.95342465753424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125.95342465753424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125.95342465753424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125.95342465753424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125.95342465753424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125.95342465753424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125.95342465753424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125.95342465753424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125.95342465753424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125.95342465753424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125.95342465753424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125.95342465753424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125.95342465753424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125.95342465753424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125.95342465753424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125.95342465753424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125.95342465753424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125.95342465753424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125.95342465753424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125.95342465753424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125.95342465753424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125.95342465753424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125.95342465753424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125.95342465753424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125.95342465753424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125.95342465753424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125.95342465753424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125.95342465753424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125.95342465753424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125.95342465753424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125.95342465753424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125.95342465753424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125.95342465753424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125.95342465753424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125.95342465753424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125.95342465753424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125.95342465753424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125.95342465753424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125.95342465753424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125.95342465753424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125.95342465753424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125.95342465753424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125.95342465753424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125.95342465753424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125.95342465753424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125.95342465753424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125.95342465753424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125.95342465753424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125.95342465753424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125.95342465753424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125.95342465753424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125.95342465753424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125.95342465753424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125.95342465753424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125.95342465753424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125.95342465753424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125.95342465753424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125.95342465753424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125.95342465753424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125.95342465753424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125.95342465753424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125.95342465753424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125.95342465753424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125.95342465753424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125.95342465753424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125.95342465753424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125.95342465753424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125.95342465753424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125.95342465753424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125.95342465753424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125.95342465753424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125.95342465753424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125.95342465753424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125.95342465753424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125.95342465753424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125.95342465753424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125.95342465753424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125.95342465753424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125.95342465753424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125.95342465753424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125.95342465753424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125.95342465753424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125.95342465753424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125.95342465753424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125.95342465753424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125.95342465753424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125.95342465753424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125.95342465753424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125.95342465753424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125.95342465753424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125.95342465753424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125.95342465753424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125.95342465753424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125.95342465753424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125.95342465753424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125.95342465753424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125.95342465753424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125.95342465753424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125.95342465753424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125.95342465753424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125.95342465753424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125.95342465753424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125.95342465753424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125.95342465753424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125.95342465753424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125.95342465753424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125.95342465753424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125.95342465753424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125.95342465753424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125.95342465753424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125.95342465753424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125.95342465753424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125.95342465753424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125.95342465753424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125.95342465753424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125.95342465753424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125.95342465753424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125.95342465753424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125.95342465753424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125.95342465753424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125.95342465753424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125.95342465753424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125.95342465753424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125.95342465753424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125.95342465753424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125.95342465753424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125.95342465753424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125.95342465753424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125.95342465753424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125.95342465753424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125.95342465753424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125.95342465753424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125.95342465753424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125.95342465753424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125.95342465753424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125.95342465753424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125.95342465753424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125.95342465753424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125.95342465753424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125.95342465753424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125.95342465753424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125.95342465753424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125.95342465753424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125.95342465753424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125.95342465753424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125.95342465753424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125.95342465753424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125.95342465753424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125.95342465753424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125.95342465753424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125.95342465753424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125.95342465753424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125.95342465753424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125.95342465753424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125.95342465753424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125.95342465753424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125.95342465753424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125.95342465753424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125.95342465753424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125.95342465753424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125.95342465753424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125.95342465753424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125.95342465753424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125.95342465753424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125.95342465753424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125.95342465753424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125.95342465753424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125.95342465753424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125.95342465753424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125.95342465753424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125.95342465753424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125.95342465753424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125.95342465753424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125.95342465753424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125.95342465753424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125.95342465753424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125.95342465753424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125.95342465753424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125.95342465753424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125.95342465753424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125.95342465753424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125.95342465753424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125.95342465753424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125.95342465753424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125.95342465753424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125.95342465753424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125.95342465753424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125.95342465753424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125.95342465753424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125.95342465753424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125.95342465753424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125.95342465753424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125.95342465753424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125.95342465753424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125.95342465753424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125.95342465753424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125.95342465753424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125.95342465753424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125.95342465753424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125.95342465753424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125.95342465753424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125.95342465753424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125.95342465753424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125.95342465753424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125.95342465753424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125.95342465753424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125.95342465753424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125.95342465753424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125.95342465753424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125.95342465753424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125.95342465753424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125.95342465753424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125.95342465753424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125.95342465753424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125.95342465753424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125.95342465753424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125.95342465753424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125.95342465753424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125.95342465753424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125.95342465753424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125.95342465753424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125.95342465753424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125.95342465753424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125.95342465753424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125.95342465753424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125.95342465753424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125.95342465753424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125.95342465753424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125.95342465753424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125.95342465753424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125.95342465753424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125.95342465753424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125.95342465753424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125.95342465753424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125.95342465753424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125.95342465753424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125.95342465753424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125.95342465753424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125.95342465753424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125.95342465753424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125.95342465753424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125.95342465753424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125.95342465753424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125.95342465753424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125.95342465753424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125.95342465753424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125.95342465753424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125.95342465753424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125.95342465753424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125.95342465753424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125.95342465753424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125.95342465753424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125.95342465753424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125.95342465753424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125.95342465753424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125.95342465753424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125.95342465753424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125.95342465753424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125.95342465753424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125.95342465753424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125.95342465753424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125.95342465753424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125.95342465753424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125.95342465753424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125.95342465753424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125.95342465753424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125.95342465753424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125.95342465753424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125.95342465753424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125.95342465753424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125.95342465753424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125.95342465753424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125.95342465753424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125.95342465753424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125.95342465753424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125.95342465753424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125.95342465753424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125.95342465753424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125.95342465753424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125.95342465753424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125.95342465753424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125.95342465753424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125.95342465753424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125.95342465753424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125.95342465753424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125.95342465753424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125.95342465753424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125.95342465753424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125.95342465753424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125.95342465753424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125.95342465753424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125.95342465753424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125.95342465753424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125.95342465753424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125.95342465753424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125.95342465753424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125.95342465753424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125.95342465753424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125.95342465753424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125.95342465753424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125.95342465753424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125.95342465753424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125.95342465753424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125.95342465753424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125.95342465753424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125.95342465753424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125.95342465753424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125.95342465753424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125.95342465753424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125.95342465753424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125.95342465753424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125.95342465753424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125.95342465753424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125.95342465753424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125.95342465753424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125.95342465753424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125.95342465753424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125.95342465753424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125.95342465753424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125.95342465753424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125.95342465753424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125.95342465753424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125.95342465753424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125.95342465753424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125.95342465753424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125.95342465753424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125.95342465753424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125.95342465753424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125.95342465753424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125.95342465753424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125.95342465753424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125.95342465753424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125.95342465753424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125.95342465753424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125.95342465753424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125.95342465753424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125.95342465753424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125.95342465753424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125.95342465753424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125.95342465753424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125.95342465753424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125.95342465753424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125.95342465753424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125.95342465753424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125.95342465753424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125.95342465753424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125.95342465753424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125.95342465753424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125.95342465753424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125.95342465753424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125.95342465753424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125.95342465753424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125.95342465753424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125.95342465753424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125.95342465753424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125.95342465753424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125.95342465753424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125.95342465753424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125.95342465753424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125.95342465753424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125.95342465753424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125.95342465753424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125.95342465753424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125.95342465753424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125.95342465753424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125.95342465753424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125.95342465753424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125.95342465753424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125.95342465753424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125.95342465753424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125.95342465753424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125.95342465753424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125.95342465753424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125.95342465753424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125.95342465753424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125.95342465753424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125.95342465753424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125.95342465753424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125.95342465753424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125.95342465753424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125.95342465753424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125.95342465753424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125.95342465753424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125.95342465753424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125.95342465753424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125.95342465753424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125.95342465753424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125.95342465753424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125.95342465753424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125.95342465753424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125.95342465753424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125.95342465753424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125.95342465753424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125.95342465753424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125.95342465753424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125.95342465753424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125.95342465753424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125.95342465753424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125.95342465753424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125.95342465753424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125.95342465753424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125.95342465753424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125.95342465753424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125.95342465753424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125.95342465753424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125.95342465753424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125.95342465753424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125.95342465753424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125.95342465753424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125.95342465753424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125.95342465753424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125.95342465753424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125.95342465753424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125.95342465753424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125.95342465753424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125.95342465753424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125.95342465753424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125.95342465753424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125.95342465753424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125.95342465753424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125.95342465753424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125.95342465753424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125.95342465753424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125.95342465753424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125.95342465753424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125.95342465753424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125.95342465753424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125.95342465753424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125.95342465753424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125.95342465753424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125.95342465753424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125.95342465753424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125.95342465753424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125.95342465753424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125.95342465753424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125.95342465753424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125.95342465753424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125.95342465753424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125.95342465753424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125.95342465753424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125.95342465753424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125.95342465753424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125.95342465753424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125.95342465753424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125.95342465753424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125.95342465753424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125.95342465753424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125.95342465753424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125.95342465753424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125.95342465753424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125.95342465753424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125.95342465753424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125.95342465753424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125.95342465753424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125.95342465753424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125.95342465753424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125.95342465753424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125.95342465753424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125.95342465753424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125.95342465753424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125.95342465753424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125.95342465753424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125.95342465753424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125.95342465753424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125.95342465753424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125.95342465753424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125.95342465753424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125.95342465753424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125.95342465753424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125.95342465753424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125.95342465753424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125.95342465753424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125.95342465753424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125.95342465753424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125.95342465753424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125.95342465753424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125.95342465753424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125.95342465753424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125.95342465753424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125.95342465753424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125.95342465753424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125.95342465753424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125.95342465753424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125.95342465753424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125.95342465753424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125.95342465753424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125.95342465753424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125.95342465753424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125.95342465753424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125.95342465753424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125.95342465753424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125.95342465753424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125.95342465753424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125.95342465753424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125.95342465753424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125.95342465753424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125.95342465753424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125.95342465753424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125.95342465753424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125.95342465753424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125.95342465753424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125.95342465753424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125.95342465753424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125.95342465753424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125.95342465753424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125.95342465753424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125.95342465753424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125.95342465753424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125.95342465753424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125.95342465753424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125.95342465753424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125.95342465753424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125.95342465753424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125.95342465753424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125.95342465753424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125.95342465753424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125.95342465753424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125.95342465753424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125.95342465753424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125.95342465753424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125.95342465753424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125.95342465753424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125.95342465753424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125.95342465753424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125.95342465753424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125.95342465753424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125.95342465753424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125.95342465753424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125.95342465753424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125.95342465753424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125.95342465753424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125.95342465753424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125.95342465753424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125.95342465753424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125.95342465753424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125.95342465753424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125.95342465753424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125.95342465753424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125.95342465753424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125.95342465753424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125.95342465753424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125.95342465753424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125.95342465753424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125.95342465753424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125.95342465753424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125.95342465753424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125.95342465753424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125.95342465753424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125.95342465753424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125.95342465753424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125.95342465753424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125.95342465753424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125.95342465753424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125.95342465753424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125.95342465753424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125.95342465753424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125.95342465753424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125.95342465753424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125.95342465753424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125.95342465753424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125.95342465753424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125.95342465753424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125.95342465753424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125.95342465753424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125.95342465753424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125.95342465753424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125.95342465753424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125.95342465753424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125.95342465753424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125.95342465753424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125.95342465753424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125.95342465753424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125.95342465753424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125.95342465753424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125.95342465753424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125.95342465753424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125.95342465753424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125.95342465753424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125.95342465753424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125.95342465753424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125.95342465753424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125.95342465753424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125.95342465753424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125.95342465753424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125.95342465753424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125.95342465753424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125.95342465753424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125.95342465753424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125.95342465753424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125.95342465753424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125.95342465753424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125.95342465753424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125.95342465753424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125.95342465753424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125.95342465753424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125.95342465753424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125.95342465753424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125.95342465753424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125.95342465753424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125.95342465753424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125.95342465753424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125.95342465753424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125.95342465753424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125.95342465753424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125.95342465753424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125.95342465753424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125.95342465753424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125.95342465753424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125.95342465753424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125.95342465753424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125.95342465753424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125.95342465753424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125.95342465753424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125.95342465753424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125.95342465753424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125.95342465753424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125.95342465753424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125.95342465753424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125.95342465753424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125.95342465753424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125.95342465753424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125.95342465753424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125.95342465753424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125.95342465753424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125.95342465753424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125.95342465753424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125.95342465753424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125.95342465753424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125.95342465753424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125.95342465753424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125.95342465753424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125.95342465753424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125.95342465753424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125.95342465753424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125.95342465753424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125.95342465753424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125.95342465753424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125.95342465753424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125.95342465753424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125.95342465753424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125.95342465753424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125.95342465753424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125.95342465753424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125.95342465753424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125.95342465753424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125.95342465753424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125.95342465753424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125.95342465753424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125.95342465753424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125.95342465753424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125.95342465753424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125.95342465753424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125.95342465753424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125.95342465753424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125.95342465753424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125.95342465753424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125.95342465753424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125.95342465753424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125.95342465753424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125.95342465753424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125.95342465753424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125.95342465753424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125.95342465753424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125.95342465753424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125.95342465753424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125.95342465753424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125.95342465753424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125.95342465753424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125.95342465753424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125.95342465753424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125.95342465753424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125.95342465753424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125.95342465753424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125.95342465753424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125.95342465753424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125.95342465753424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125.95342465753424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125.95342465753424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125.95342465753424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125.95342465753424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125.95342465753424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125.95342465753424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125.95342465753424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125.95342465753424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125.95342465753424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125.95342465753424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125.95342465753424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125.95342465753424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125.95342465753424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125.95342465753424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125.95342465753424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125.95342465753424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125.95342465753424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125.95342465753424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125.95342465753424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125.95342465753424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125.95342465753424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125.95342465753424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125.95342465753424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125.95342465753424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125.95342465753424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125.95342465753424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125.95342465753424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125.95342465753424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125.95342465753424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125.95342465753424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125.95342465753424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125.95342465753424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125.95342465753424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125.95342465753424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125.95342465753424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125.95342465753424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125.95342465753424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125.95342465753424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125.95342465753424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125.95342465753424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125.95342465753424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125.95342465753424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125.95342465753424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125.95342465753424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125.95342465753424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125.95342465753424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125.95342465753424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125.95342465753424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125.95342465753424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125.95342465753424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125.95342465753424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125.95342465753424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125.95342465753424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125.95342465753424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125.95342465753424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125.95342465753424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125.95342465753424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125.95342465753424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125.95342465753424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125.95342465753424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125.95342465753424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125.95342465753424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125.95342465753424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125.95342465753424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125.95342465753424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125.95342465753424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125.95342465753424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125.95342465753424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125.95342465753424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125.95342465753424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125.95342465753424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125.95342465753424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125.95342465753424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125.95342465753424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125.95342465753424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125.95342465753424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125.95342465753424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125.95342465753424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125.95342465753424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125.95342465753424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125.95342465753424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125.95342465753424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125.95342465753424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125.95342465753424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125.95342465753424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125.95342465753424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125.95342465753424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125.95342465753424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125.95342465753424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125.95342465753424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125.95342465753424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125.95342465753424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125.95342465753424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125.95342465753424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125.95342465753424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125.95342465753424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125.95342465753424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125.95342465753424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125.95342465753424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125.95342465753424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125.95342465753424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125.95342465753424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125.95342465753424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125.95342465753424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125.95342465753424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125.95342465753424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125.95342465753424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125.95342465753424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125.95342465753424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125.95342465753424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125.95342465753424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125.95342465753424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125.95342465753424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125.95342465753424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125.95342465753424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125.95342465753424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125.95342465753424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125.95342465753424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125.95342465753424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125.95342465753424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125.95342465753424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125.95342465753424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125.95342465753424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125.95342465753424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125.95342465753424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125.95342465753424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125.95342465753424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125.95342465753424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125.95342465753424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125.95342465753424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125.95342465753424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125.95342465753424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125.95342465753424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125.95342465753424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125.95342465753424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125.95342465753424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125.95342465753424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125.95342465753424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125.95342465753424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125.95342465753424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125.95342465753424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125.95342465753424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125.95342465753424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125.95342465753424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125.95342465753424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125.95342465753424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125.95342465753424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125.95342465753424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125.95342465753424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125.95342465753424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125.95342465753424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125.95342465753424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125.95342465753424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125.95342465753424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125.95342465753424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125.95342465753424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125.95342465753424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125.95342465753424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125.95342465753424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125.95342465753424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125.95342465753424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125.95342465753424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125.95342465753424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125.95342465753424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125.95342465753424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125.95342465753424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125.95342465753424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125.95342465753424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125.95342465753424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125.95342465753424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125.95342465753424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125.95342465753424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125.95342465753424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125.95342465753424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125.95342465753424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125.95342465753424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125.95342465753424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125.95342465753424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125.95342465753424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125.95342465753424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125.95342465753424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125.95342465753424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125.95342465753424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125.95342465753424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125.95342465753424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125.95342465753424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125.95342465753424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125.95342465753424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125.95342465753424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125.95342465753424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125.95342465753424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125.95342465753424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125.95342465753424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125.95342465753424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125.95342465753424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125.95342465753424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125.95342465753424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125.95342465753424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125.95342465753424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125.95342465753424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125.95342465753424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125.95342465753424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125.95342465753424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125.95342465753424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125.95342465753424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125.95342465753424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125.95342465753424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125.95342465753424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125.95342465753424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125.95342465753424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125.95342465753424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125.95342465753424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125.95342465753424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125.95342465753424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125.95342465753424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125.95342465753424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125.95342465753424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125.95342465753424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125.95342465753424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125.95342465753424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125.95342465753424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125.95342465753424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125.95342465753424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125.95342465753424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125.95342465753424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125.95342465753424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125.95342465753424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125.95342465753424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125.95342465753424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125.95342465753424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125.95342465753424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125.95342465753424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125.95342465753424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125.95342465753424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125.95342465753424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125.95342465753424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125.95342465753424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125.95342465753424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125.95342465753424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125.95342465753424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125.95342465753424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125.95342465753424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125.95342465753424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125.95342465753424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125.95342465753424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125.95342465753424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125.95342465753424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125.95342465753424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125.95342465753424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125.95342465753424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125.95342465753424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125.95342465753424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125.95342465753424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125.95342465753424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125.95342465753424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125.95342465753424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125.95342465753424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125.95342465753424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125.95342465753424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125.95342465753424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125.95342465753424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125.95342465753424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125.95342465753424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125.95342465753424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125.95342465753424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125.95342465753424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125.95342465753424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125.95342465753424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125.95342465753424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125.95342465753424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125.95342465753424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125.95342465753424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125.95342465753424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125.95342465753424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125.95342465753424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125.95342465753424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125.95342465753424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125.95342465753424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125.95342465753424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125.95342465753424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125.95342465753424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125.95342465753424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125.95342465753424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125.95342465753424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125.95342465753424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125.95342465753424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125.95342465753424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125.95342465753424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125.95342465753424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125.95342465753424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125.95342465753424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125.95342465753424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125.95342465753424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125.95342465753424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125.95342465753424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125.95342465753424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125.95342465753424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125.95342465753424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125.95342465753424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125.95342465753424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125.95342465753424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125.95342465753424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125.95342465753424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125.95342465753424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125.95342465753424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125.95342465753424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125.95342465753424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125.95342465753424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125.95342465753424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125.95342465753424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125.95342465753424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125.95342465753424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125.95342465753424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125.95342465753424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125.95342465753424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125.95342465753424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125.95342465753424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125.95342465753424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125.95342465753424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125.95342465753424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125.95342465753424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125.95342465753424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125.95342465753424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125.95342465753424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125.95342465753424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125.95342465753424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125.95342465753424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125.95342465753424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125.95342465753424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125.95342465753424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125.95342465753424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125.95342465753424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125.95342465753424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125.95342465753424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125.95342465753424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125.95342465753424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125.95342465753424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125.95342465753424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125.95342465753424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125.95342465753424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125.95342465753424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125.95342465753424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125.95342465753424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125.95342465753424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125.95342465753424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125.95342465753424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125.95342465753424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125.95342465753424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125.95342465753424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125.95342465753424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125.95342465753424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125.95342465753424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125.95342465753424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125.95342465753424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125.95342465753424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125.95342465753424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125.95342465753424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125.95342465753424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125.95342465753424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125.95342465753424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125.95342465753424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125.95342465753424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125.95342465753424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125.95342465753424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125.95342465753424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125.95342465753424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125.95342465753424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125.95342465753424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125.95342465753424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125.95342465753424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125.95342465753424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125.95342465753424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125.95342465753424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125.95342465753424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125.95342465753424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125.95342465753424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125.95342465753424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125.95342465753424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125.95342465753424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125.95342465753424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125.95342465753424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125.95342465753424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125.95342465753424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125.95342465753424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125.95342465753424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125.95342465753424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125.95342465753424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125.95342465753424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125.95342465753424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125.95342465753424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125.95342465753424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125.95342465753424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125.95342465753424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125.95342465753424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125.95342465753424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125.95342465753424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125.95342465753424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125.95342465753424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125.95342465753424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125.95342465753424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125.95342465753424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125.95342465753424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125.95342465753424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125.95342465753424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125.95342465753424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125.95342465753424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125.95342465753424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125.95342465753424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125.95342465753424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125.95342465753424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125.95342465753424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125.95342465753424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125.95342465753424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125.95342465753424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125.95342465753424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125.95342465753424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125.95342465753424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125.95342465753424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125.95342465753424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125.95342465753424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125.95342465753424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125.95342465753424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125.95342465753424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125.95342465753424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125.95342465753424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125.95342465753424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125.95342465753424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125.95342465753424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125.95342465753424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125.95342465753424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125.95342465753424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125.95342465753424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125.95342465753424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125.95342465753424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125.95342465753424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125.95342465753424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125.95342465753424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125.95342465753424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125.95342465753424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125.95342465753424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125.95342465753424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125.95342465753424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125.95342465753424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125.95342465753424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125.95342465753424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125.95342465753424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125.95342465753424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125.95342465753424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125.95342465753424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125.95342465753424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125.95342465753424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125.95342465753424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125.95342465753424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125.95342465753424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125.95342465753424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125.95342465753424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125.95342465753424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125.95342465753424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125.95342465753424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125.95342465753424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125.95342465753424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125.95342465753424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125.95342465753424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125.95342465753424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125.95342465753424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125.95342465753424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125.95342465753424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125.95342465753424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125.95342465753424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125.95342465753424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125.95342465753424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125.95342465753424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125.95342465753424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125.95342465753424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125.95342465753424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125.95342465753424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125.95342465753424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125.95342465753424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125.95342465753424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125.95342465753424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125.95342465753424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125.95342465753424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125.95342465753424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125.95342465753424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125.95342465753424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125.95342465753424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125.95342465753424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125.95342465753424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125.95342465753424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125.95342465753424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125.95342465753424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125.95342465753424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125.95342465753424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125.95342465753424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125.95342465753424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125.95342465753424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125.95342465753424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125.95342465753424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125.95342465753424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125.95342465753424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125.95342465753424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125.95342465753424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125.95342465753424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125.95342465753424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125.95342465753424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125.95342465753424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125.95342465753424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125.95342465753424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125.95342465753424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125.95342465753424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125.95342465753424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125.95342465753424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125.95342465753424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125.95342465753424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125.95342465753424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125.95342465753424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125.95342465753424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125.95342465753424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125.95342465753424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125.95342465753424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125.95342465753424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125.95342465753424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125.95342465753424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125.95342465753424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125.95342465753424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125.95342465753424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125.95342465753424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125.95342465753424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125.95342465753424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125.95342465753424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125.95342465753424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125.95342465753424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125.95342465753424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125.95342465753424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125.95342465753424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125.95342465753424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125.95342465753424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125.95342465753424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125.95342465753424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125.95342465753424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125.95342465753424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125.95342465753424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125.95342465753424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125.95342465753424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125.95342465753424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125.95342465753424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125.95342465753424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125.95342465753424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125.95342465753424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125.95342465753424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125.95342465753424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125.95342465753424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125.95342465753424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125.95342465753424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125.95342465753424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125.95342465753424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125.95342465753424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125.95342465753424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125.95342465753424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125.95342465753424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125.95342465753424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125.95342465753424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125.95342465753424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125.95342465753424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125.95342465753424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125.95342465753424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125.95342465753424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125.95342465753424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125.95342465753424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125.95342465753424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125.95342465753424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125.95342465753424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125.95342465753424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125.95342465753424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125.95342465753424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125.95342465753424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125.95342465753424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125.95342465753424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125.95342465753424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125.95342465753424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125.95342465753424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125.95342465753424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125.95342465753424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125.95342465753424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125.95342465753424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125.95342465753424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125.95342465753424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125.95342465753424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125.95342465753424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125.95342465753424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125.95342465753424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125.95342465753424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125.95342465753424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125.95342465753424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125.95342465753424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125.95342465753424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125.95342465753424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125.95342465753424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125.95342465753424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125.95342465753424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125.95342465753424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125.95342465753424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125.95342465753424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125.95342465753424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125.95342465753424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125.95342465753424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125.95342465753424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125.95342465753424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125.95342465753424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125.95342465753424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125.95342465753424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125.95342465753424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125.95342465753424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125.95342465753424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125.95342465753424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125.95342465753424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125.95342465753424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125.95342465753424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125.95342465753424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125.95342465753424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125.95342465753424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125.95342465753424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125.95342465753424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125.95342465753424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125.95342465753424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125.95342465753424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125.95342465753424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125.95342465753424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125.95342465753424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125.95342465753424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125.95342465753424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125.95342465753424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125.95342465753424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125.95342465753424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125.95342465753424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125.95342465753424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125.95342465753424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125.95342465753424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125.95342465753424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125.95342465753424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125.95342465753424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125.95342465753424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125.95342465753424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125.95342465753424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125.95342465753424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125.95342465753424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125.95342465753424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125.95342465753424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125.95342465753424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125.95342465753424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125.95342465753424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125.95342465753424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125.95342465753424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125.95342465753424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125.95342465753424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125.95342465753424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125.95342465753424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125.95342465753424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125.95342465753424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125.95342465753424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125.95342465753424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125.95342465753424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125.95342465753424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125.95342465753424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125.95342465753424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125.95342465753424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125.95342465753424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125.95342465753424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125.95342465753424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125.95342465753424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125.95342465753424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125.95342465753424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125.95342465753424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125.95342465753424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125.95342465753424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125.95342465753424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125.95342465753424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125.95342465753424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125.95342465753424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125.95342465753424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125.95342465753424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125.95342465753424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125.95342465753424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125.95342465753424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125.95342465753424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125.95342465753424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125.95342465753424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125.95342465753424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125.95342465753424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125.95342465753424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125.95342465753424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125.95342465753424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125.95342465753424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125.95342465753424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125.95342465753424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125.95342465753424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125.95342465753424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125.95342465753424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125.95342465753424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125.95342465753424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125.95342465753424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125.95342465753424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125.95342465753424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125.95342465753424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125.95342465753424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125.95342465753424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125.95342465753424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125.95342465753424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125.95342465753424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125.95342465753424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125.95342465753424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125.95342465753424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125.95342465753424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125.95342465753424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125.95342465753424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125.95342465753424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125.95342465753424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125.95342465753424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125.95342465753424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125.95342465753424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125.95342465753424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125.95342465753424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125.95342465753424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125.95342465753424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125.95342465753424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125.95342465753424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125.95342465753424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125.95342465753424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125.95342465753424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125.95342465753424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125.95342465753424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125.95342465753424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125.95342465753424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125.95342465753424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125.95342465753424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125.95342465753424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125.95342465753424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125.95342465753424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125.95342465753424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125.95342465753424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125.95342465753424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125.95342465753424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125.95342465753424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125.95342465753424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125.95342465753424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125.95342465753424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125.95342465753424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125.95342465753424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125.95342465753424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125.95342465753424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125.95342465753424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125.95342465753424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125.95342465753424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125.95342465753424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125.95342465753424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125.95342465753424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125.95342465753424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125.95342465753424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125.95342465753424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125.95342465753424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125.95342465753424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125.95342465753424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125.95342465753424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125.95342465753424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125.95342465753424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125.95342465753424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125.95342465753424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125.95342465753424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125.95342465753424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125.95342465753424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125.95342465753424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125.95342465753424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125.95342465753424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125.95342465753424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125.95342465753424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125.95342465753424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125.95342465753424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125.95342465753424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125.95342465753424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125.95342465753424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125.95342465753424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125.95342465753424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125.95342465753424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125.95342465753424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125.95342465753424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125.95342465753424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125.95342465753424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125.95342465753424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125.95342465753424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125.95342465753424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125.95342465753424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125.95342465753424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125.95342465753424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125.95342465753424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125.95342465753424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125.95342465753424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125.95342465753424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125.95342465753424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125.95342465753424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125.95342465753424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125.95342465753424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125.95342465753424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125.95342465753424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125.95342465753424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125.95342465753424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125.95342465753424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125.95342465753424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125.95342465753424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125.95342465753424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125.95342465753424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125.95342465753424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125.95342465753424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125.95342465753424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125.95342465753424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125.95342465753424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125.95342465753424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125.95342465753424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125.95342465753424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125.95342465753424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125.95342465753424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125.95342465753424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125.95342465753424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125.95342465753424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125.95342465753424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125.95342465753424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125.95342465753424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125.95342465753424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125.95342465753424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125.95342465753424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125.95342465753424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125.95342465753424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125.95342465753424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125.95342465753424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125.95342465753424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125.95342465753424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125.95342465753424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125.95342465753424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125.95342465753424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125.95342465753424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125.95342465753424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125.95342465753424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125.95342465753424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125.95342465753424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125.95342465753424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125.95342465753424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125.95342465753424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125.95342465753424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125.95342465753424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125.95342465753424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125.95342465753424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125.95342465753424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125.95342465753424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125.95342465753424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125.95342465753424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125.95342465753424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125.95342465753424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125.95342465753424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125.95342465753424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125.95342465753424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125.95342465753424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125.95342465753424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125.95342465753424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125.95342465753424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125.95342465753424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125.95342465753424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125.95342465753424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125.95342465753424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125.95342465753424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125.95342465753424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125.95342465753424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125.95342465753424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125.95342465753424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125.95342465753424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125.95342465753424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125.95342465753424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125.95342465753424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125.95342465753424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125.95342465753424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125.95342465753424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125.95342465753424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125.95342465753424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125.95342465753424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125.95342465753424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125.95342465753424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125.95342465753424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125.95342465753424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125.95342465753424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125.95342465753424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125.95342465753424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125.95342465753424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125.95342465753424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125.95342465753424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125.95342465753424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125.95342465753424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125.95342465753424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125.95342465753424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125.95342465753424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125.95342465753424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125.95342465753424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125.95342465753424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125.95342465753424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125.95342465753424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125.95342465753424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125.95342465753424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125.95342465753424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125.95342465753424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125.95342465753424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125.95342465753424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125.95342465753424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125.95342465753424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125.95342465753424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125.95342465753424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125.95342465753424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125.95342465753424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125.95342465753424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125.95342465753424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125.95342465753424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125.95342465753424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125.95342465753424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125.95342465753424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125.95342465753424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125.95342465753424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125.95342465753424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125.95342465753424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125.95342465753424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125.95342465753424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125.95342465753424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125.95342465753424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125.95342465753424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125.95342465753424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125.95342465753424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125.95342465753424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125.95342465753424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125.95342465753424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125.95342465753424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125.95342465753424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125.95342465753424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125.95342465753424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125.95342465753424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125.95342465753424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125.95342465753424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125.95342465753424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125.95342465753424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125.95342465753424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125.95342465753424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125.95342465753424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125.95342465753424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125.95342465753424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125.95342465753424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125.95342465753424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125.95342465753424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125.95342465753424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125.95342465753424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125.95342465753424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125.95342465753424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125.95342465753424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125.95342465753424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125.95342465753424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125.95342465753424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125.95342465753424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125.95342465753424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125.95342465753424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125.95342465753424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125.95342465753424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125.95342465753424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125.95342465753424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125.95342465753424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125.95342465753424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125.95342465753424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125.95342465753424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125.95342465753424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125.95342465753424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125.95342465753424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125.95342465753424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125.95342465753424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125.95342465753424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125.95342465753424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125.95342465753424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125.95342465753424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125.95342465753424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125.95342465753424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125.95342465753424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125.95342465753424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125.95342465753424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125.95342465753424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125.95342465753424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125.95342465753424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125.95342465753424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125.95342465753424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125.95342465753424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125.95342465753424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125.95342465753424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125.95342465753424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125.95342465753424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125.95342465753424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125.95342465753424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125.95342465753424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125.95342465753424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125.95342465753424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125.95342465753424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125.95342465753424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125.95342465753424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125.95342465753424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125.95342465753424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125.95342465753424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125.95342465753424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125.95342465753424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125.95342465753424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125.95342465753424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125.95342465753424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125.95342465753424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125.95342465753424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125.95342465753424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125.95342465753424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125.95342465753424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125.95342465753424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125.95342465753424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125.95342465753424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125.95342465753424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125.95342465753424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125.95342465753424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125.95342465753424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125.95342465753424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125.95342465753424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125.95342465753424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125.95342465753424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125.95342465753424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125.95342465753424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125.95342465753424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125.95342465753424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125.95342465753424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125.95342465753424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125.95342465753424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125.95342465753424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125.95342465753424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125.95342465753424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125.95342465753424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125.95342465753424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125.95342465753424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125.95342465753424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125.95342465753424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125.95342465753424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125.95342465753424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125.95342465753424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125.95342465753424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125.95342465753424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125.95342465753424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125.95342465753424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125.95342465753424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125.95342465753424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125.95342465753424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125.95342465753424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125.95342465753424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125.95342465753424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125.95342465753424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125.95342465753424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125.95342465753424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125.95342465753424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125.95342465753424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125.95342465753424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125.95342465753424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125.95342465753424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125.95342465753424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125.95342465753424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125.95342465753424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125.95342465753424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125.95342465753424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125.95342465753424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125.95342465753424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125.95342465753424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125.95342465753424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125.95342465753424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125.95342465753424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125.95342465753424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125.95342465753424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125.95342465753424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125.95342465753424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125.95342465753424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125.95342465753424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125.95342465753424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125.95342465753424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125.95342465753424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125.95342465753424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125.95342465753424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125.95342465753424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125.95342465753424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125.95342465753424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125.95342465753424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125.95342465753424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125.95342465753424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125.95342465753424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125.95342465753424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125.95342465753424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125.95342465753424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125.95342465753424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125.95342465753424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125.95342465753424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125.95342465753424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125.95342465753424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125.95342465753424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125.95342465753424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125.95342465753424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125.95342465753424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125.95342465753424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125.95342465753424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125.95342465753424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125.95342465753424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125.95342465753424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125.95342465753424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125.95342465753424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125.95342465753424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125.95342465753424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125.95342465753424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125.95342465753424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125.95342465753424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125.95342465753424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125.95342465753424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125.95342465753424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125.95342465753424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125.95342465753424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125.95342465753424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125.95342465753424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125.95342465753424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125.95342465753424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125.95342465753424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125.95342465753424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125.95342465753424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125.95342465753424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125.95342465753424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125.95342465753424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125.95342465753424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125.95342465753424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125.95342465753424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125.95342465753424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125.95342465753424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125.95342465753424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125.95342465753424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125.95342465753424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125.95342465753424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125.95342465753424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125.95342465753424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125.95342465753424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125.95342465753424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125.95342465753424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125.95342465753424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125.95342465753424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125.95342465753424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125.95342465753424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125.95342465753424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125.95342465753424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125.95342465753424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125.95342465753424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125.95342465753424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125.95342465753424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125.95342465753424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125.95342465753424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125.95342465753424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125.95342465753424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125.95342465753424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125.95342465753424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125.95342465753424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125.95342465753424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125.95342465753424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125.95342465753424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125.95342465753424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125.95342465753424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125.95342465753424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125.95342465753424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125.95342465753424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125.95342465753424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125.95342465753424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125.95342465753424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125.95342465753424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125.95342465753424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125.95342465753424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125.95342465753424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125.95342465753424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125.95342465753424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125.95342465753424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125.95342465753424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125.95342465753424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125.95342465753424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125.95342465753424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125.95342465753424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125.95342465753424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125.95342465753424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125.95342465753424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125.95342465753424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125.95342465753424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125.95342465753424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125.95342465753424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125.95342465753424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125.95342465753424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125.95342465753424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125.95342465753424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125.95342465753424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125.95342465753424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125.95342465753424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125.95342465753424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125.95342465753424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125.95342465753424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125.95342465753424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125.95342465753424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125.95342465753424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125.95342465753424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125.95342465753424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125.95342465753424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125.95342465753424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125.95342465753424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125.95342465753424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125.95342465753424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125.95342465753424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125.95342465753424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125.95342465753424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125.95342465753424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125.95342465753424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125.95342465753424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125.95342465753424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125.95342465753424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125.95342465753424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125.95342465753424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125.95342465753424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125.95342465753424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125.95342465753424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125.95342465753424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125.95342465753424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125.95342465753424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125.95342465753424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125.95342465753424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125.95342465753424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125.95342465753424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125.95342465753424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125.95342465753424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125.95342465753424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125.95342465753424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125.95342465753424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125.95342465753424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125.95342465753424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125.95342465753424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125.95342465753424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125.95342465753424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125.95342465753424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125.95342465753424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125.95342465753424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125.95342465753424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125.95342465753424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125.95342465753424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125.95342465753424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125.95342465753424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125.95342465753424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125.95342465753424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125.95342465753424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125.95342465753424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125.95342465753424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125.95342465753424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125.95342465753424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125.95342465753424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125.95342465753424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125.95342465753424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125.95342465753424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125.95342465753424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125.95342465753424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125.95342465753424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125.95342465753424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125.95342465753424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125.95342465753424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125.95342465753424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125.95342465753424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125.95342465753424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125.95342465753424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125.95342465753424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125.95342465753424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125.95342465753424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125.95342465753424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125.95342465753424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125.95342465753424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125.95342465753424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125.95342465753424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125.95342465753424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125.95342465753424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125.95342465753424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125.95342465753424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125.95342465753424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125.95342465753424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125.95342465753424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125.95342465753424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125.95342465753424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125.95342465753424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125.95342465753424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125.95342465753424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125.95342465753424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125.95342465753424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125.95342465753424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125.95342465753424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125.95342465753424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125.95342465753424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125.95342465753424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125.95342465753424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125.95342465753424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125.95342465753424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125.95342465753424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125.95342465753424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125.95342465753424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125.95342465753424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125.95342465753424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125.95342465753424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125.95342465753424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125.95342465753424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125.95342465753424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125.95342465753424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125.95342465753424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125.95342465753424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125.95342465753424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125.95342465753424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125.95342465753424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125.95342465753424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125.95342465753424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125.95342465753424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125.95342465753424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125.95342465753424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125.95342465753424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125.95342465753424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125.95342465753424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125.95342465753424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125.95342465753424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125.95342465753424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125.95342465753424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125.95342465753424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125.95342465753424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125.95342465753424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125.95342465753424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125.95342465753424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125.95342465753424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125.95342465753424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125.95342465753424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125.95342465753424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125.95342465753424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125.95342465753424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125.95342465753424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125.95342465753424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125.95342465753424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125.95342465753424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125.95342465753424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125.95342465753424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125.95342465753424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125.95342465753424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125.95342465753424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125.95342465753424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125.95342465753424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125.95342465753424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125.95342465753424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125.95342465753424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125.95342465753424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125.95342465753424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125.95342465753424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125.95342465753424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125.95342465753424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125.95342465753424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125.95342465753424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125.95342465753424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125.95342465753424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125.95342465753424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125.95342465753424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125.95342465753424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125.95342465753424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125.95342465753424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125.95342465753424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125.95342465753424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125.95342465753424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125.95342465753424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125.95342465753424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125.95342465753424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125.95342465753424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125.95342465753424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125.95342465753424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125.95342465753424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125.95342465753424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125.95342465753424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125.95342465753424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125.95342465753424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125.95342465753424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125.95342465753424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125.95342465753424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125.95342465753424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125.95342465753424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125.95342465753424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125.95342465753424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125.95342465753424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125.95342465753424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125.95342465753424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125.95342465753424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125.95342465753424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125.95342465753424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125.95342465753424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125.95342465753424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125.95342465753424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125.95342465753424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125.95342465753424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125.95342465753424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125.95342465753424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125.95342465753424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125.95342465753424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125.95342465753424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125.95342465753424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125.95342465753424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125.95342465753424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125.95342465753424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125.95342465753424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125.95342465753424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125.95342465753424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125.95342465753424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125.95342465753424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125.95342465753424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125.95342465753424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125.95342465753424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125.95342465753424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125.95342465753424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125.95342465753424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125.95342465753424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125.95342465753424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125.95342465753424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125.95342465753424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125.95342465753424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125.95342465753424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125.95342465753424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125.95342465753424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125.95342465753424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125.95342465753424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125.95342465753424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125.95342465753424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125.95342465753424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125.95342465753424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125.95342465753424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125.95342465753424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125.95342465753424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125.95342465753424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125.95342465753424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125.95342465753424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125.95342465753424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125.95342465753424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125.95342465753424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125.95342465753424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125.95342465753424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125.95342465753424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125.95342465753424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125.95342465753424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125.95342465753424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125.95342465753424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125.95342465753424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125.95342465753424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125.95342465753424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125.95342465753424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125.95342465753424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125.95342465753424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125.95342465753424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125.95342465753424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125.95342465753424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125.95342465753424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125.95342465753424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125.95342465753424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125.95342465753424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125.95342465753424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125.95342465753424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125.95342465753424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125.95342465753424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125.95342465753424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125.95342465753424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125.95342465753424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125.95342465753424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125.95342465753424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125.95342465753424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125.95342465753424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125.95342465753424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125.95342465753424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125.95342465753424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125.95342465753424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125.95342465753424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125.95342465753424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125.95342465753424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125.95342465753424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125.95342465753424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125.95342465753424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125.95342465753424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125.95342465753424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125.95342465753424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125.95342465753424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125.95342465753424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125.95342465753424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125.95342465753424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125.95342465753424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125.95342465753424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125.95342465753424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125.95342465753424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125.95342465753424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125.95342465753424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125.95342465753424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125.95342465753424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125.95342465753424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125.95342465753424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125.95342465753424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125.95342465753424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125.95342465753424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125.95342465753424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125.95342465753424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125.95342465753424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125.95342465753424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125.95342465753424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125.95342465753424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125.95342465753424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125.95342465753424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125.95342465753424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125.95342465753424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125.95342465753424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125.95342465753424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125.95342465753424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125.95342465753424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125.95342465753424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125.95342465753424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125.95342465753424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125.95342465753424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125.95342465753424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125.95342465753424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125.95342465753424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125.95342465753424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125.95342465753424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125.95342465753424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125.95342465753424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125.95342465753424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125.95342465753424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125.95342465753424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125.95342465753424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125.95342465753424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125.95342465753424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125.95342465753424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125.95342465753424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125.95342465753424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125.95342465753424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125.95342465753424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125.95342465753424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125.95342465753424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125.95342465753424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125.95342465753424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125.95342465753424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125.95342465753424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125.95342465753424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125.95342465753424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125.95342465753424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125.95342465753424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125.95342465753424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125.95342465753424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125.95342465753424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125.95342465753424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125.95342465753424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125.95342465753424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125.95342465753424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125.95342465753424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125.95342465753424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125.95342465753424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125.95342465753424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125.95342465753424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125.95342465753424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125.95342465753424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125.95342465753424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125.95342465753424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125.95342465753424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125.95342465753424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125.95342465753424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125.95342465753424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125.95342465753424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125.95342465753424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125.95342465753424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125.95342465753424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125.95342465753424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125.95342465753424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125.95342465753424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125.95342465753424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125.95342465753424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125.95342465753424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125.95342465753424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125.95342465753424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125.95342465753424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125.95342465753424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125.95342465753424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125.95342465753424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125.95342465753424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125.95342465753424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125.95342465753424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125.95342465753424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125.95342465753424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125.95342465753424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125.95342465753424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125.95342465753424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125.95342465753424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125.95342465753424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125.95342465753424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125.95342465753424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125.95342465753424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125.95342465753424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125.95342465753424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125.95342465753424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125.95342465753424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125.95342465753424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125.95342465753424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125.95342465753424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125.95342465753424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125.95342465753424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125.95342465753424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125.95342465753424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125.95342465753424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125.95342465753424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125.95342465753424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125.95342465753424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125.95342465753424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125.95342465753424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125.95342465753424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125.95342465753424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125.95342465753424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125.95342465753424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125.95342465753424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125.95342465753424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125.95342465753424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125.95342465753424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125.95342465753424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125.95342465753424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125.95342465753424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125.95342465753424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125.95342465753424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125.95342465753424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125.95342465753424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125.95342465753424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125.95342465753424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125.95342465753424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125.95342465753424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125.95342465753424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125.95342465753424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125.95342465753424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125.95342465753424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125.95342465753424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125.95342465753424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125.95342465753424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125.95342465753424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125.95342465753424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125.95342465753424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125.95342465753424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125.95342465753424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125.95342465753424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125.95342465753424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125.95342465753424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125.95342465753424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125.95342465753424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125.95342465753424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125.95342465753424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125.95342465753424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125.95342465753424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125.95342465753424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125.95342465753424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125.95342465753424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125.95342465753424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125.95342465753424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125.95342465753424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125.95342465753424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125.95342465753424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125.95342465753424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125.95342465753424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125.95342465753424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125.95342465753424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125.95342465753424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125.95342465753424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125.95342465753424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125.95342465753424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125.95342465753424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125.95342465753424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125.95342465753424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125.95342465753424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125.95342465753424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125.95342465753424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125.95342465753424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125.95342465753424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125.95342465753424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125.95342465753424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125.95342465753424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125.95342465753424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125.95342465753424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125.95342465753424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125.95342465753424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125.95342465753424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125.95342465753424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125.95342465753424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125.95342465753424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125.95342465753424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125.95342465753424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125.95342465753424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125.95342465753424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125.95342465753424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125.95342465753424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125.95342465753424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125.95342465753424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125.95342465753424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125.95342465753424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125.95342465753424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125.95342465753424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125.95342465753424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125.95342465753424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125.95342465753424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125.95342465753424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125.95342465753424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125.95342465753424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125.95342465753424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125.95342465753424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125.95342465753424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125.95342465753424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125.95342465753424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125.95342465753424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125.95342465753424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125.95342465753424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125.95342465753424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125.95342465753424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125.95342465753424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125.95342465753424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125.95342465753424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125.95342465753424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125.95342465753424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125.95342465753424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125.95342465753424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125.95342465753424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125.95342465753424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125.95342465753424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125.95342465753424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125.95342465753424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125.95342465753424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125.95342465753424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125.95342465753424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125.95342465753424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125.95342465753424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125.95342465753424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125.95342465753424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125.95342465753424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125.95342465753424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125.95342465753424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125.95342465753424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125.95342465753424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125.95342465753424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125.95342465753424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125.95342465753424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125.95342465753424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125.95342465753424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125.95342465753424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125.95342465753424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125.95342465753424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125.95342465753424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125.95342465753424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125.95342465753424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125.95342465753424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125.95342465753424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125.95342465753424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125.95342465753424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125.95342465753424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125.95342465753424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125.95342465753424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125.95342465753424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125.95342465753424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125.95342465753424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125.95342465753424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125.95342465753424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125.95342465753424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125.95342465753424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125.95342465753424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125.95342465753424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125.95342465753424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125.95342465753424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125.95342465753424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125.95342465753424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125.95342465753424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125.95342465753424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125.95342465753424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125.95342465753424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125.95342465753424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125.95342465753424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125.95342465753424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125.95342465753424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125.95342465753424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125.95342465753424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125.95342465753424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125.95342465753424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125.95342465753424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125.95342465753424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125.95342465753424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125.95342465753424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125.95342465753424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125.95342465753424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125.95342465753424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125.95342465753424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125.95342465753424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125.95342465753424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125.95342465753424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125.95342465753424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125.95342465753424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125.95342465753424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125.95342465753424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125.95342465753424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125.95342465753424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125.95342465753424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125.95342465753424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125.95342465753424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125.95342465753424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125.95342465753424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125.95342465753424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125.95342465753424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125.95342465753424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125.95342465753424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125.95342465753424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125.95342465753424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125.95342465753424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125.95342465753424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125.95342465753424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125.95342465753424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125.95342465753424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125.95342465753424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125.95342465753424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125.95342465753424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125.95342465753424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125.95342465753424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125.95342465753424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125.95342465753424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125.95342465753424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457" zoomScale="80" zoomScaleNormal="80" workbookViewId="0">
      <selection activeCell="L2492" sqref="L2492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ADOLECENTE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 t="str">
        <f t="shared" si="110"/>
        <v/>
      </c>
      <c r="C2493" s="122"/>
      <c r="D2493" s="122">
        <f>YEAR(REGISTROS[[#This Row],[FECHA]])</f>
        <v>1900</v>
      </c>
      <c r="E2493" s="112">
        <f>MONTH(REGISTROS[[#This Row],[FECHA]])</f>
        <v>1</v>
      </c>
      <c r="F2493" s="10"/>
      <c r="G2493" s="11" t="e">
        <f>VLOOKUP(EXAMENES!F2493,PACIENTE[[APELLIDO / NOMBRE]:[GRUPO ETARIO]],4,0)</f>
        <v>#N/A</v>
      </c>
      <c r="H2493" s="10"/>
      <c r="I2493" s="10"/>
      <c r="J2493" s="46" t="e">
        <f>VLOOKUP(REGISTROS[[#This Row],[TIPO DE EXAMEN ]],SERVICIOS[],2,0)</f>
        <v>#N/A</v>
      </c>
      <c r="K2493" s="10" t="s">
        <v>67</v>
      </c>
      <c r="L2493" s="10"/>
      <c r="M2493" s="10"/>
      <c r="N2493" s="10"/>
    </row>
    <row r="2494" spans="1:14" x14ac:dyDescent="0.25">
      <c r="A2494" s="110">
        <f t="shared" si="110"/>
        <v>2484</v>
      </c>
      <c r="B2494" s="45" t="str">
        <f t="shared" si="110"/>
        <v/>
      </c>
      <c r="C2494" s="122"/>
      <c r="D2494" s="122">
        <f>YEAR(REGISTROS[[#This Row],[FECHA]])</f>
        <v>1900</v>
      </c>
      <c r="E2494" s="112">
        <f>MONTH(REGISTROS[[#This Row],[FECHA]])</f>
        <v>1</v>
      </c>
      <c r="F2494" s="10"/>
      <c r="G2494" s="11" t="e">
        <f>VLOOKUP(EXAMENES!F2494,PACIENTE[[APELLIDO / NOMBRE]:[GRUPO ETARIO]],4,0)</f>
        <v>#N/A</v>
      </c>
      <c r="H2494" s="10"/>
      <c r="I2494" s="10"/>
      <c r="J2494" s="46" t="e">
        <f>VLOOKUP(REGISTROS[[#This Row],[TIPO DE EXAMEN ]],SERVICIOS[],2,0)</f>
        <v>#N/A</v>
      </c>
      <c r="K2494" s="10" t="s">
        <v>67</v>
      </c>
      <c r="L2494" s="10"/>
      <c r="M2494" s="10"/>
      <c r="N2494" s="10"/>
    </row>
    <row r="2495" spans="1:14" x14ac:dyDescent="0.25">
      <c r="A2495" s="110">
        <f t="shared" si="110"/>
        <v>2485</v>
      </c>
      <c r="B2495" s="45" t="str">
        <f t="shared" si="110"/>
        <v/>
      </c>
      <c r="C2495" s="122"/>
      <c r="D2495" s="122">
        <f>YEAR(REGISTROS[[#This Row],[FECHA]])</f>
        <v>1900</v>
      </c>
      <c r="E2495" s="112">
        <f>MONTH(REGISTROS[[#This Row],[FECHA]])</f>
        <v>1</v>
      </c>
      <c r="F2495" s="10"/>
      <c r="G2495" s="11" t="e">
        <f>VLOOKUP(EXAMENES!F2495,PACIENTE[[APELLIDO / NOMBRE]:[GRUPO ETARIO]],4,0)</f>
        <v>#N/A</v>
      </c>
      <c r="H2495" s="10"/>
      <c r="I2495" s="10"/>
      <c r="J2495" s="46" t="e">
        <f>VLOOKUP(REGISTROS[[#This Row],[TIPO DE EXAMEN ]],SERVICIOS[],2,0)</f>
        <v>#N/A</v>
      </c>
      <c r="K2495" s="10" t="s">
        <v>67</v>
      </c>
      <c r="L2495" s="10"/>
      <c r="M2495" s="10"/>
      <c r="N2495" s="10"/>
    </row>
    <row r="2496" spans="1:14" x14ac:dyDescent="0.25">
      <c r="A2496" s="110">
        <f t="shared" si="110"/>
        <v>2486</v>
      </c>
      <c r="B2496" s="45" t="str">
        <f t="shared" si="110"/>
        <v/>
      </c>
      <c r="C2496" s="122"/>
      <c r="D2496" s="122">
        <f>YEAR(REGISTROS[[#This Row],[FECHA]])</f>
        <v>1900</v>
      </c>
      <c r="E2496" s="112">
        <f>MONTH(REGISTROS[[#This Row],[FECHA]])</f>
        <v>1</v>
      </c>
      <c r="F2496" s="10"/>
      <c r="G2496" s="11" t="e">
        <f>VLOOKUP(EXAMENES!F2496,PACIENTE[[APELLIDO / NOMBRE]:[GRUPO ETARIO]],4,0)</f>
        <v>#N/A</v>
      </c>
      <c r="H2496" s="10"/>
      <c r="I2496" s="10"/>
      <c r="J2496" s="46" t="e">
        <f>VLOOKUP(REGISTROS[[#This Row],[TIPO DE EXAMEN ]],SERVICIOS[],2,0)</f>
        <v>#N/A</v>
      </c>
      <c r="K2496" s="10" t="s">
        <v>67</v>
      </c>
      <c r="L2496" s="10"/>
      <c r="M2496" s="10"/>
      <c r="N2496" s="10"/>
    </row>
    <row r="2497" spans="1:14" x14ac:dyDescent="0.25">
      <c r="A2497" s="110">
        <f t="shared" si="110"/>
        <v>2487</v>
      </c>
      <c r="B2497" s="45" t="str">
        <f t="shared" si="110"/>
        <v/>
      </c>
      <c r="C2497" s="122"/>
      <c r="D2497" s="122">
        <f>YEAR(REGISTROS[[#This Row],[FECHA]])</f>
        <v>1900</v>
      </c>
      <c r="E2497" s="112">
        <f>MONTH(REGISTROS[[#This Row],[FECHA]])</f>
        <v>1</v>
      </c>
      <c r="F2497" s="10"/>
      <c r="G2497" s="11" t="e">
        <f>VLOOKUP(EXAMENES!F2497,PACIENTE[[APELLIDO / NOMBRE]:[GRUPO ETARIO]],4,0)</f>
        <v>#N/A</v>
      </c>
      <c r="H2497" s="10"/>
      <c r="I2497" s="10"/>
      <c r="J2497" s="46" t="e">
        <f>VLOOKUP(REGISTROS[[#This Row],[TIPO DE EXAMEN ]],SERVICIOS[],2,0)</f>
        <v>#N/A</v>
      </c>
      <c r="K2497" s="10" t="s">
        <v>67</v>
      </c>
      <c r="L2497" s="10"/>
      <c r="M2497" s="10"/>
      <c r="N2497" s="10"/>
    </row>
    <row r="2498" spans="1:14" x14ac:dyDescent="0.25">
      <c r="A2498" s="110">
        <f t="shared" si="110"/>
        <v>2488</v>
      </c>
      <c r="B2498" s="45" t="str">
        <f t="shared" si="110"/>
        <v/>
      </c>
      <c r="C2498" s="122"/>
      <c r="D2498" s="122">
        <f>YEAR(REGISTROS[[#This Row],[FECHA]])</f>
        <v>1900</v>
      </c>
      <c r="E2498" s="112">
        <f>MONTH(REGISTROS[[#This Row],[FECHA]])</f>
        <v>1</v>
      </c>
      <c r="F2498" s="10"/>
      <c r="G2498" s="11" t="e">
        <f>VLOOKUP(EXAMENES!F2498,PACIENTE[[APELLIDO / NOMBRE]:[GRUPO ETARIO]],4,0)</f>
        <v>#N/A</v>
      </c>
      <c r="H2498" s="10"/>
      <c r="I2498" s="10"/>
      <c r="J2498" s="46" t="e">
        <f>VLOOKUP(REGISTROS[[#This Row],[TIPO DE EXAMEN ]],SERVICIOS[],2,0)</f>
        <v>#N/A</v>
      </c>
      <c r="K2498" s="10" t="s">
        <v>67</v>
      </c>
      <c r="L2498" s="10"/>
      <c r="M2498" s="10"/>
      <c r="N2498" s="10"/>
    </row>
    <row r="2499" spans="1:14" x14ac:dyDescent="0.25">
      <c r="A2499" s="110">
        <f t="shared" si="110"/>
        <v>2489</v>
      </c>
      <c r="B2499" s="45" t="str">
        <f t="shared" si="110"/>
        <v/>
      </c>
      <c r="C2499" s="122"/>
      <c r="D2499" s="122">
        <f>YEAR(REGISTROS[[#This Row],[FECHA]])</f>
        <v>1900</v>
      </c>
      <c r="E2499" s="112">
        <f>MONTH(REGISTROS[[#This Row],[FECHA]])</f>
        <v>1</v>
      </c>
      <c r="F2499" s="10"/>
      <c r="G2499" s="11" t="e">
        <f>VLOOKUP(EXAMENES!F2499,PACIENTE[[APELLIDO / NOMBRE]:[GRUPO ETARIO]],4,0)</f>
        <v>#N/A</v>
      </c>
      <c r="H2499" s="10"/>
      <c r="I2499" s="10"/>
      <c r="J2499" s="46" t="e">
        <f>VLOOKUP(REGISTROS[[#This Row],[TIPO DE EXAMEN ]],SERVICIOS[],2,0)</f>
        <v>#N/A</v>
      </c>
      <c r="K2499" s="10" t="s">
        <v>67</v>
      </c>
      <c r="L2499" s="10"/>
      <c r="M2499" s="10"/>
      <c r="N2499" s="10"/>
    </row>
    <row r="2500" spans="1:14" x14ac:dyDescent="0.25">
      <c r="A2500" s="110">
        <f t="shared" si="110"/>
        <v>2490</v>
      </c>
      <c r="B2500" s="45" t="str">
        <f t="shared" si="110"/>
        <v/>
      </c>
      <c r="C2500" s="122"/>
      <c r="D2500" s="122">
        <f>YEAR(REGISTROS[[#This Row],[FECHA]])</f>
        <v>1900</v>
      </c>
      <c r="E2500" s="112">
        <f>MONTH(REGISTROS[[#This Row],[FECHA]])</f>
        <v>1</v>
      </c>
      <c r="F2500" s="10"/>
      <c r="G2500" s="11" t="e">
        <f>VLOOKUP(EXAMENES!F2500,PACIENTE[[APELLIDO / NOMBRE]:[GRUPO ETARIO]],4,0)</f>
        <v>#N/A</v>
      </c>
      <c r="H2500" s="10"/>
      <c r="I2500" s="10"/>
      <c r="J2500" s="46" t="e">
        <f>VLOOKUP(REGISTROS[[#This Row],[TIPO DE EXAMEN ]],SERVICIOS[],2,0)</f>
        <v>#N/A</v>
      </c>
      <c r="K2500" s="10" t="s">
        <v>67</v>
      </c>
      <c r="L2500" s="10"/>
      <c r="M2500" s="10"/>
      <c r="N2500" s="10"/>
    </row>
    <row r="2501" spans="1:14" x14ac:dyDescent="0.25">
      <c r="A2501" s="110">
        <f t="shared" si="110"/>
        <v>2491</v>
      </c>
      <c r="B2501" s="45" t="str">
        <f t="shared" si="110"/>
        <v/>
      </c>
      <c r="C2501" s="122"/>
      <c r="D2501" s="122">
        <f>YEAR(REGISTROS[[#This Row],[FECHA]])</f>
        <v>1900</v>
      </c>
      <c r="E2501" s="112">
        <f>MONTH(REGISTROS[[#This Row],[FECHA]])</f>
        <v>1</v>
      </c>
      <c r="F2501" s="10"/>
      <c r="G2501" s="11" t="e">
        <f>VLOOKUP(EXAMENES!F2501,PACIENTE[[APELLIDO / NOMBRE]:[GRUPO ETARIO]],4,0)</f>
        <v>#N/A</v>
      </c>
      <c r="H2501" s="10"/>
      <c r="I2501" s="10"/>
      <c r="J2501" s="46" t="e">
        <f>VLOOKUP(REGISTROS[[#This Row],[TIPO DE EXAMEN ]],SERVICIOS[],2,0)</f>
        <v>#N/A</v>
      </c>
      <c r="K2501" s="10" t="s">
        <v>67</v>
      </c>
      <c r="L2501" s="10"/>
      <c r="M2501" s="10"/>
      <c r="N2501" s="10"/>
    </row>
    <row r="2502" spans="1:14" x14ac:dyDescent="0.25">
      <c r="A2502" s="110">
        <f t="shared" si="110"/>
        <v>2492</v>
      </c>
      <c r="B2502" s="45" t="str">
        <f t="shared" si="110"/>
        <v/>
      </c>
      <c r="C2502" s="122"/>
      <c r="D2502" s="122">
        <f>YEAR(REGISTROS[[#This Row],[FECHA]])</f>
        <v>1900</v>
      </c>
      <c r="E2502" s="112">
        <f>MONTH(REGISTROS[[#This Row],[FECHA]])</f>
        <v>1</v>
      </c>
      <c r="F2502" s="10"/>
      <c r="G2502" s="11" t="e">
        <f>VLOOKUP(EXAMENES!F2502,PACIENTE[[APELLIDO / NOMBRE]:[GRUPO ETARIO]],4,0)</f>
        <v>#N/A</v>
      </c>
      <c r="H2502" s="10"/>
      <c r="I2502" s="10"/>
      <c r="J2502" s="46" t="e">
        <f>VLOOKUP(REGISTROS[[#This Row],[TIPO DE EXAMEN ]],SERVICIOS[],2,0)</f>
        <v>#N/A</v>
      </c>
      <c r="K2502" s="10" t="s">
        <v>67</v>
      </c>
      <c r="L2502" s="10"/>
      <c r="M2502" s="10"/>
      <c r="N2502" s="10"/>
    </row>
    <row r="2503" spans="1:14" x14ac:dyDescent="0.25">
      <c r="A2503" s="110">
        <f t="shared" si="110"/>
        <v>2493</v>
      </c>
      <c r="B2503" s="45" t="str">
        <f t="shared" si="110"/>
        <v/>
      </c>
      <c r="C2503" s="122"/>
      <c r="D2503" s="122">
        <f>YEAR(REGISTROS[[#This Row],[FECHA]])</f>
        <v>1900</v>
      </c>
      <c r="E2503" s="112">
        <f>MONTH(REGISTROS[[#This Row],[FECHA]])</f>
        <v>1</v>
      </c>
      <c r="F2503" s="10"/>
      <c r="G2503" s="11" t="e">
        <f>VLOOKUP(EXAMENES!F2503,PACIENTE[[APELLIDO / NOMBRE]:[GRUPO ETARIO]],4,0)</f>
        <v>#N/A</v>
      </c>
      <c r="H2503" s="10"/>
      <c r="I2503" s="10"/>
      <c r="J2503" s="46" t="e">
        <f>VLOOKUP(REGISTROS[[#This Row],[TIPO DE EXAMEN ]],SERVICIOS[],2,0)</f>
        <v>#N/A</v>
      </c>
      <c r="K2503" s="10" t="s">
        <v>67</v>
      </c>
      <c r="L2503" s="10"/>
      <c r="M2503" s="10"/>
      <c r="N2503" s="10"/>
    </row>
    <row r="2504" spans="1:14" x14ac:dyDescent="0.25">
      <c r="A2504" s="110">
        <f t="shared" si="110"/>
        <v>2494</v>
      </c>
      <c r="B2504" s="45" t="str">
        <f t="shared" si="110"/>
        <v/>
      </c>
      <c r="C2504" s="122"/>
      <c r="D2504" s="122">
        <f>YEAR(REGISTROS[[#This Row],[FECHA]])</f>
        <v>1900</v>
      </c>
      <c r="E2504" s="112">
        <f>MONTH(REGISTROS[[#This Row],[FECHA]])</f>
        <v>1</v>
      </c>
      <c r="F2504" s="10"/>
      <c r="G2504" s="11" t="e">
        <f>VLOOKUP(EXAMENES!F2504,PACIENTE[[APELLIDO / NOMBRE]:[GRUPO ETARIO]],4,0)</f>
        <v>#N/A</v>
      </c>
      <c r="H2504" s="10"/>
      <c r="I2504" s="10"/>
      <c r="J2504" s="46" t="e">
        <f>VLOOKUP(REGISTROS[[#This Row],[TIPO DE EXAMEN ]],SERVICIOS[],2,0)</f>
        <v>#N/A</v>
      </c>
      <c r="K2504" s="10" t="s">
        <v>67</v>
      </c>
      <c r="L2504" s="10"/>
      <c r="M2504" s="10"/>
      <c r="N2504" s="10"/>
    </row>
    <row r="2505" spans="1:14" x14ac:dyDescent="0.25">
      <c r="A2505" s="110">
        <f t="shared" si="110"/>
        <v>2495</v>
      </c>
      <c r="B2505" s="45" t="str">
        <f t="shared" si="110"/>
        <v/>
      </c>
      <c r="C2505" s="122"/>
      <c r="D2505" s="122">
        <f>YEAR(REGISTROS[[#This Row],[FECHA]])</f>
        <v>1900</v>
      </c>
      <c r="E2505" s="112">
        <f>MONTH(REGISTROS[[#This Row],[FECHA]])</f>
        <v>1</v>
      </c>
      <c r="F2505" s="10"/>
      <c r="G2505" s="11" t="e">
        <f>VLOOKUP(EXAMENES!F2505,PACIENTE[[APELLIDO / NOMBRE]:[GRUPO ETARIO]],4,0)</f>
        <v>#N/A</v>
      </c>
      <c r="H2505" s="10"/>
      <c r="I2505" s="10"/>
      <c r="J2505" s="46" t="e">
        <f>VLOOKUP(REGISTROS[[#This Row],[TIPO DE EXAMEN ]],SERVICIOS[],2,0)</f>
        <v>#N/A</v>
      </c>
      <c r="K2505" s="10" t="s">
        <v>67</v>
      </c>
      <c r="L2505" s="10"/>
      <c r="M2505" s="10"/>
      <c r="N2505" s="10"/>
    </row>
    <row r="2506" spans="1:14" x14ac:dyDescent="0.25">
      <c r="A2506" s="110">
        <f t="shared" si="110"/>
        <v>2496</v>
      </c>
      <c r="B2506" s="45" t="str">
        <f t="shared" si="110"/>
        <v/>
      </c>
      <c r="C2506" s="122"/>
      <c r="D2506" s="122">
        <f>YEAR(REGISTROS[[#This Row],[FECHA]])</f>
        <v>1900</v>
      </c>
      <c r="E2506" s="112">
        <f>MONTH(REGISTROS[[#This Row],[FECHA]])</f>
        <v>1</v>
      </c>
      <c r="F2506" s="10"/>
      <c r="G2506" s="11" t="e">
        <f>VLOOKUP(EXAMENES!F2506,PACIENTE[[APELLIDO / NOMBRE]:[GRUPO ETARIO]],4,0)</f>
        <v>#N/A</v>
      </c>
      <c r="H2506" s="10"/>
      <c r="I2506" s="10"/>
      <c r="J2506" s="46" t="e">
        <f>VLOOKUP(REGISTROS[[#This Row],[TIPO DE EXAMEN ]],SERVICIOS[],2,0)</f>
        <v>#N/A</v>
      </c>
      <c r="K2506" s="10" t="s">
        <v>67</v>
      </c>
      <c r="L2506" s="10"/>
      <c r="M2506" s="10"/>
      <c r="N2506" s="10"/>
    </row>
    <row r="2507" spans="1:14" x14ac:dyDescent="0.25">
      <c r="A2507" s="110">
        <f t="shared" si="110"/>
        <v>2497</v>
      </c>
      <c r="B2507" s="45" t="str">
        <f t="shared" si="110"/>
        <v/>
      </c>
      <c r="C2507" s="122"/>
      <c r="D2507" s="122">
        <f>YEAR(REGISTROS[[#This Row],[FECHA]])</f>
        <v>1900</v>
      </c>
      <c r="E2507" s="112">
        <f>MONTH(REGISTROS[[#This Row],[FECHA]])</f>
        <v>1</v>
      </c>
      <c r="F2507" s="10"/>
      <c r="G2507" s="11" t="e">
        <f>VLOOKUP(EXAMENES!F2507,PACIENTE[[APELLIDO / NOMBRE]:[GRUPO ETARIO]],4,0)</f>
        <v>#N/A</v>
      </c>
      <c r="H2507" s="10"/>
      <c r="I2507" s="10"/>
      <c r="J2507" s="46" t="e">
        <f>VLOOKUP(REGISTROS[[#This Row],[TIPO DE EXAMEN ]],SERVICIOS[],2,0)</f>
        <v>#N/A</v>
      </c>
      <c r="K2507" s="10" t="s">
        <v>67</v>
      </c>
      <c r="L2507" s="10"/>
      <c r="M2507" s="10"/>
      <c r="N2507" s="10"/>
    </row>
    <row r="2508" spans="1:14" x14ac:dyDescent="0.25">
      <c r="A2508" s="110">
        <f t="shared" si="110"/>
        <v>2498</v>
      </c>
      <c r="B2508" s="45" t="str">
        <f t="shared" si="110"/>
        <v/>
      </c>
      <c r="C2508" s="122"/>
      <c r="D2508" s="122">
        <f>YEAR(REGISTROS[[#This Row],[FECHA]])</f>
        <v>1900</v>
      </c>
      <c r="E2508" s="112">
        <f>MONTH(REGISTROS[[#This Row],[FECHA]])</f>
        <v>1</v>
      </c>
      <c r="F2508" s="10"/>
      <c r="G2508" s="11" t="e">
        <f>VLOOKUP(EXAMENES!F2508,PACIENTE[[APELLIDO / NOMBRE]:[GRUPO ETARIO]],4,0)</f>
        <v>#N/A</v>
      </c>
      <c r="H2508" s="10"/>
      <c r="I2508" s="10"/>
      <c r="J2508" s="46" t="e">
        <f>VLOOKUP(REGISTROS[[#This Row],[TIPO DE EXAMEN ]],SERVICIOS[],2,0)</f>
        <v>#N/A</v>
      </c>
      <c r="K2508" s="10" t="s">
        <v>67</v>
      </c>
      <c r="L2508" s="10"/>
      <c r="M2508" s="10"/>
      <c r="N2508" s="10"/>
    </row>
    <row r="2509" spans="1:14" x14ac:dyDescent="0.25">
      <c r="A2509" s="110">
        <f t="shared" si="110"/>
        <v>2499</v>
      </c>
      <c r="B2509" s="45" t="str">
        <f t="shared" si="110"/>
        <v/>
      </c>
      <c r="C2509" s="122"/>
      <c r="D2509" s="122">
        <f>YEAR(REGISTROS[[#This Row],[FECHA]])</f>
        <v>1900</v>
      </c>
      <c r="E2509" s="112">
        <f>MONTH(REGISTROS[[#This Row],[FECHA]])</f>
        <v>1</v>
      </c>
      <c r="F2509" s="10"/>
      <c r="G2509" s="11" t="e">
        <f>VLOOKUP(EXAMENES!F2509,PACIENTE[[APELLIDO / NOMBRE]:[GRUPO ETARIO]],4,0)</f>
        <v>#N/A</v>
      </c>
      <c r="H2509" s="10"/>
      <c r="I2509" s="10"/>
      <c r="J2509" s="46" t="e">
        <f>VLOOKUP(REGISTROS[[#This Row],[TIPO DE EXAMEN ]],SERVICIOS[],2,0)</f>
        <v>#N/A</v>
      </c>
      <c r="K2509" s="10" t="s">
        <v>67</v>
      </c>
      <c r="L2509" s="10"/>
      <c r="M2509" s="10"/>
      <c r="N2509" s="10"/>
    </row>
    <row r="2510" spans="1:14" x14ac:dyDescent="0.25">
      <c r="A2510" s="110">
        <f t="shared" si="110"/>
        <v>2500</v>
      </c>
      <c r="B2510" s="45" t="str">
        <f t="shared" si="110"/>
        <v/>
      </c>
      <c r="C2510" s="122"/>
      <c r="D2510" s="122">
        <f>YEAR(REGISTROS[[#This Row],[FECHA]])</f>
        <v>1900</v>
      </c>
      <c r="E2510" s="112">
        <f>MONTH(REGISTROS[[#This Row],[FECHA]])</f>
        <v>1</v>
      </c>
      <c r="F2510" s="10"/>
      <c r="G2510" s="11" t="e">
        <f>VLOOKUP(EXAMENES!F2510,PACIENTE[[APELLIDO / NOMBRE]:[GRUPO ETARIO]],4,0)</f>
        <v>#N/A</v>
      </c>
      <c r="H2510" s="10"/>
      <c r="I2510" s="10"/>
      <c r="J2510" s="46" t="e">
        <f>VLOOKUP(REGISTROS[[#This Row],[TIPO DE EXAMEN ]],SERVICIOS[],2,0)</f>
        <v>#N/A</v>
      </c>
      <c r="K2510" s="10" t="s">
        <v>67</v>
      </c>
      <c r="L2510" s="10"/>
      <c r="M2510" s="10"/>
      <c r="N2510" s="10"/>
    </row>
    <row r="2511" spans="1:14" x14ac:dyDescent="0.25">
      <c r="A2511" s="110">
        <f t="shared" si="110"/>
        <v>2501</v>
      </c>
      <c r="B2511" s="45" t="str">
        <f t="shared" si="110"/>
        <v/>
      </c>
      <c r="C2511" s="122"/>
      <c r="D2511" s="122">
        <f>YEAR(REGISTROS[[#This Row],[FECHA]])</f>
        <v>1900</v>
      </c>
      <c r="E2511" s="112">
        <f>MONTH(REGISTROS[[#This Row],[FECHA]])</f>
        <v>1</v>
      </c>
      <c r="F2511" s="10"/>
      <c r="G2511" s="11" t="e">
        <f>VLOOKUP(EXAMENES!F2511,PACIENTE[[APELLIDO / NOMBRE]:[GRUPO ETARIO]],4,0)</f>
        <v>#N/A</v>
      </c>
      <c r="H2511" s="10"/>
      <c r="I2511" s="10"/>
      <c r="J2511" s="46" t="e">
        <f>VLOOKUP(REGISTROS[[#This Row],[TIPO DE EXAMEN ]],SERVICIOS[],2,0)</f>
        <v>#N/A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 t="str">
        <f t="shared" si="110"/>
        <v/>
      </c>
      <c r="C2512" s="122"/>
      <c r="D2512" s="122">
        <f>YEAR(REGISTROS[[#This Row],[FECHA]])</f>
        <v>1900</v>
      </c>
      <c r="E2512" s="112">
        <f>MONTH(REGISTROS[[#This Row],[FECHA]])</f>
        <v>1</v>
      </c>
      <c r="F2512" s="10"/>
      <c r="G2512" s="11" t="e">
        <f>VLOOKUP(EXAMENES!F2512,PACIENTE[[APELLIDO / NOMBRE]:[GRUPO ETARIO]],4,0)</f>
        <v>#N/A</v>
      </c>
      <c r="H2512" s="10"/>
      <c r="I2512" s="10"/>
      <c r="J2512" s="46" t="e">
        <f>VLOOKUP(REGISTROS[[#This Row],[TIPO DE EXAMEN ]],SERVICIOS[],2,0)</f>
        <v>#N/A</v>
      </c>
      <c r="K2512" s="10" t="s">
        <v>67</v>
      </c>
      <c r="L2512" s="10"/>
      <c r="M2512" s="10"/>
      <c r="N2512" s="10"/>
    </row>
    <row r="2513" spans="1:14" x14ac:dyDescent="0.25">
      <c r="A2513" s="110">
        <f t="shared" si="110"/>
        <v>2503</v>
      </c>
      <c r="B2513" s="45" t="str">
        <f t="shared" si="110"/>
        <v/>
      </c>
      <c r="C2513" s="122"/>
      <c r="D2513" s="122">
        <f>YEAR(REGISTROS[[#This Row],[FECHA]])</f>
        <v>1900</v>
      </c>
      <c r="E2513" s="112">
        <f>MONTH(REGISTROS[[#This Row],[FECHA]])</f>
        <v>1</v>
      </c>
      <c r="F2513" s="10"/>
      <c r="G2513" s="11" t="e">
        <f>VLOOKUP(EXAMENES!F2513,PACIENTE[[APELLIDO / NOMBRE]:[GRUPO ETARIO]],4,0)</f>
        <v>#N/A</v>
      </c>
      <c r="H2513" s="10"/>
      <c r="I2513" s="10"/>
      <c r="J2513" s="46" t="e">
        <f>VLOOKUP(REGISTROS[[#This Row],[TIPO DE EXAMEN ]],SERVICIOS[],2,0)</f>
        <v>#N/A</v>
      </c>
      <c r="K2513" s="10" t="s">
        <v>67</v>
      </c>
      <c r="L2513" s="10"/>
      <c r="M2513" s="10"/>
      <c r="N2513" s="10"/>
    </row>
    <row r="2514" spans="1:14" x14ac:dyDescent="0.25">
      <c r="A2514" s="110">
        <f t="shared" si="110"/>
        <v>2504</v>
      </c>
      <c r="B2514" s="45" t="str">
        <f t="shared" si="110"/>
        <v/>
      </c>
      <c r="C2514" s="122"/>
      <c r="D2514" s="122">
        <f>YEAR(REGISTROS[[#This Row],[FECHA]])</f>
        <v>1900</v>
      </c>
      <c r="E2514" s="112">
        <f>MONTH(REGISTROS[[#This Row],[FECHA]])</f>
        <v>1</v>
      </c>
      <c r="F2514" s="10"/>
      <c r="G2514" s="11" t="e">
        <f>VLOOKUP(EXAMENES!F2514,PACIENTE[[APELLIDO / NOMBRE]:[GRUPO ETARIO]],4,0)</f>
        <v>#N/A</v>
      </c>
      <c r="H2514" s="10"/>
      <c r="I2514" s="10"/>
      <c r="J2514" s="46" t="e">
        <f>VLOOKUP(REGISTROS[[#This Row],[TIPO DE EXAMEN ]],SERVICIOS[],2,0)</f>
        <v>#N/A</v>
      </c>
      <c r="K2514" s="10" t="s">
        <v>67</v>
      </c>
      <c r="L2514" s="10"/>
      <c r="M2514" s="10"/>
      <c r="N2514" s="10"/>
    </row>
    <row r="2515" spans="1:14" x14ac:dyDescent="0.25">
      <c r="A2515" s="110">
        <f t="shared" si="110"/>
        <v>2505</v>
      </c>
      <c r="B2515" s="45" t="str">
        <f t="shared" si="110"/>
        <v/>
      </c>
      <c r="C2515" s="122"/>
      <c r="D2515" s="122">
        <f>YEAR(REGISTROS[[#This Row],[FECHA]])</f>
        <v>1900</v>
      </c>
      <c r="E2515" s="112">
        <f>MONTH(REGISTROS[[#This Row],[FECHA]])</f>
        <v>1</v>
      </c>
      <c r="F2515" s="10"/>
      <c r="G2515" s="11" t="e">
        <f>VLOOKUP(EXAMENES!F2515,PACIENTE[[APELLIDO / NOMBRE]:[GRUPO ETARIO]],4,0)</f>
        <v>#N/A</v>
      </c>
      <c r="H2515" s="10"/>
      <c r="I2515" s="10"/>
      <c r="J2515" s="46" t="e">
        <f>VLOOKUP(REGISTROS[[#This Row],[TIPO DE EXAMEN ]],SERVICIOS[],2,0)</f>
        <v>#N/A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 t="str">
        <f t="shared" si="110"/>
        <v/>
      </c>
      <c r="C2516" s="122"/>
      <c r="D2516" s="122">
        <f>YEAR(REGISTROS[[#This Row],[FECHA]])</f>
        <v>1900</v>
      </c>
      <c r="E2516" s="112">
        <f>MONTH(REGISTROS[[#This Row],[FECHA]])</f>
        <v>1</v>
      </c>
      <c r="F2516" s="10"/>
      <c r="G2516" s="11" t="e">
        <f>VLOOKUP(EXAMENES!F2516,PACIENTE[[APELLIDO / NOMBRE]:[GRUPO ETARIO]],4,0)</f>
        <v>#N/A</v>
      </c>
      <c r="H2516" s="10"/>
      <c r="I2516" s="10"/>
      <c r="J2516" s="46" t="e">
        <f>VLOOKUP(REGISTROS[[#This Row],[TIPO DE EXAMEN ]],SERVICIOS[],2,0)</f>
        <v>#N/A</v>
      </c>
      <c r="K2516" s="10" t="s">
        <v>67</v>
      </c>
      <c r="L2516" s="10"/>
      <c r="M2516" s="10"/>
      <c r="N2516" s="10"/>
    </row>
    <row r="2517" spans="1:14" x14ac:dyDescent="0.25">
      <c r="A2517" s="110">
        <f t="shared" si="110"/>
        <v>2507</v>
      </c>
      <c r="B2517" s="45" t="str">
        <f t="shared" si="110"/>
        <v/>
      </c>
      <c r="C2517" s="122"/>
      <c r="D2517" s="122">
        <f>YEAR(REGISTROS[[#This Row],[FECHA]])</f>
        <v>1900</v>
      </c>
      <c r="E2517" s="112">
        <f>MONTH(REGISTROS[[#This Row],[FECHA]])</f>
        <v>1</v>
      </c>
      <c r="F2517" s="10"/>
      <c r="G2517" s="11" t="e">
        <f>VLOOKUP(EXAMENES!F2517,PACIENTE[[APELLIDO / NOMBRE]:[GRUPO ETARIO]],4,0)</f>
        <v>#N/A</v>
      </c>
      <c r="H2517" s="10"/>
      <c r="I2517" s="10"/>
      <c r="J2517" s="46" t="e">
        <f>VLOOKUP(REGISTROS[[#This Row],[TIPO DE EXAMEN ]],SERVICIOS[],2,0)</f>
        <v>#N/A</v>
      </c>
      <c r="K2517" s="10" t="s">
        <v>67</v>
      </c>
      <c r="L2517" s="10"/>
      <c r="M2517" s="10"/>
      <c r="N2517" s="10"/>
    </row>
    <row r="2518" spans="1:14" x14ac:dyDescent="0.25">
      <c r="A2518" s="110">
        <f t="shared" si="110"/>
        <v>2508</v>
      </c>
      <c r="B2518" s="45" t="str">
        <f t="shared" si="110"/>
        <v/>
      </c>
      <c r="C2518" s="122"/>
      <c r="D2518" s="122">
        <f>YEAR(REGISTROS[[#This Row],[FECHA]])</f>
        <v>1900</v>
      </c>
      <c r="E2518" s="112">
        <f>MONTH(REGISTROS[[#This Row],[FECHA]])</f>
        <v>1</v>
      </c>
      <c r="F2518" s="10"/>
      <c r="G2518" s="11" t="e">
        <f>VLOOKUP(EXAMENES!F2518,PACIENTE[[APELLIDO / NOMBRE]:[GRUPO ETARIO]],4,0)</f>
        <v>#N/A</v>
      </c>
      <c r="H2518" s="10"/>
      <c r="I2518" s="10"/>
      <c r="J2518" s="46" t="e">
        <f>VLOOKUP(REGISTROS[[#This Row],[TIPO DE EXAMEN ]],SERVICIOS[],2,0)</f>
        <v>#N/A</v>
      </c>
      <c r="K2518" s="10" t="s">
        <v>67</v>
      </c>
      <c r="L2518" s="10"/>
      <c r="M2518" s="10"/>
      <c r="N2518" s="10"/>
    </row>
    <row r="2519" spans="1:14" x14ac:dyDescent="0.25">
      <c r="A2519" s="110">
        <f t="shared" si="110"/>
        <v>2509</v>
      </c>
      <c r="B2519" s="45" t="str">
        <f t="shared" si="110"/>
        <v/>
      </c>
      <c r="C2519" s="122"/>
      <c r="D2519" s="122">
        <f>YEAR(REGISTROS[[#This Row],[FECHA]])</f>
        <v>1900</v>
      </c>
      <c r="E2519" s="112">
        <f>MONTH(REGISTROS[[#This Row],[FECHA]])</f>
        <v>1</v>
      </c>
      <c r="F2519" s="10"/>
      <c r="G2519" s="11" t="e">
        <f>VLOOKUP(EXAMENES!F2519,PACIENTE[[APELLIDO / NOMBRE]:[GRUPO ETARIO]],4,0)</f>
        <v>#N/A</v>
      </c>
      <c r="H2519" s="10"/>
      <c r="I2519" s="10"/>
      <c r="J2519" s="46" t="e">
        <f>VLOOKUP(REGISTROS[[#This Row],[TIPO DE EXAMEN ]],SERVICIOS[],2,0)</f>
        <v>#N/A</v>
      </c>
      <c r="K2519" s="10" t="s">
        <v>67</v>
      </c>
      <c r="L2519" s="10"/>
      <c r="M2519" s="10"/>
      <c r="N2519" s="10"/>
    </row>
    <row r="2520" spans="1:14" x14ac:dyDescent="0.25">
      <c r="A2520" s="110">
        <f t="shared" si="110"/>
        <v>2510</v>
      </c>
      <c r="B2520" s="45" t="str">
        <f t="shared" si="110"/>
        <v/>
      </c>
      <c r="C2520" s="122"/>
      <c r="D2520" s="122">
        <f>YEAR(REGISTROS[[#This Row],[FECHA]])</f>
        <v>1900</v>
      </c>
      <c r="E2520" s="112">
        <f>MONTH(REGISTROS[[#This Row],[FECHA]])</f>
        <v>1</v>
      </c>
      <c r="F2520" s="10"/>
      <c r="G2520" s="11" t="e">
        <f>VLOOKUP(EXAMENES!F2520,PACIENTE[[APELLIDO / NOMBRE]:[GRUPO ETARIO]],4,0)</f>
        <v>#N/A</v>
      </c>
      <c r="H2520" s="10"/>
      <c r="I2520" s="10"/>
      <c r="J2520" s="46" t="e">
        <f>VLOOKUP(REGISTROS[[#This Row],[TIPO DE EXAMEN ]],SERVICIOS[],2,0)</f>
        <v>#N/A</v>
      </c>
      <c r="K2520" s="10" t="s">
        <v>67</v>
      </c>
      <c r="L2520" s="10"/>
      <c r="M2520" s="10"/>
      <c r="N2520" s="10"/>
    </row>
    <row r="2521" spans="1:14" x14ac:dyDescent="0.25">
      <c r="A2521" s="110">
        <f t="shared" si="110"/>
        <v>2511</v>
      </c>
      <c r="B2521" s="45" t="str">
        <f t="shared" si="110"/>
        <v/>
      </c>
      <c r="C2521" s="122"/>
      <c r="D2521" s="122">
        <f>YEAR(REGISTROS[[#This Row],[FECHA]])</f>
        <v>1900</v>
      </c>
      <c r="E2521" s="112">
        <f>MONTH(REGISTROS[[#This Row],[FECHA]])</f>
        <v>1</v>
      </c>
      <c r="F2521" s="10"/>
      <c r="G2521" s="11" t="e">
        <f>VLOOKUP(EXAMENES!F2521,PACIENTE[[APELLIDO / NOMBRE]:[GRUPO ETARIO]],4,0)</f>
        <v>#N/A</v>
      </c>
      <c r="H2521" s="10"/>
      <c r="I2521" s="10"/>
      <c r="J2521" s="46" t="e">
        <f>VLOOKUP(REGISTROS[[#This Row],[TIPO DE EXAMEN ]],SERVICIOS[],2,0)</f>
        <v>#N/A</v>
      </c>
      <c r="K2521" s="10" t="s">
        <v>67</v>
      </c>
      <c r="L2521" s="10"/>
      <c r="M2521" s="10"/>
      <c r="N2521" s="10"/>
    </row>
    <row r="2522" spans="1:14" x14ac:dyDescent="0.25">
      <c r="A2522" s="110">
        <f t="shared" si="110"/>
        <v>2512</v>
      </c>
      <c r="B2522" s="45" t="str">
        <f t="shared" si="110"/>
        <v/>
      </c>
      <c r="C2522" s="122"/>
      <c r="D2522" s="122">
        <f>YEAR(REGISTROS[[#This Row],[FECHA]])</f>
        <v>1900</v>
      </c>
      <c r="E2522" s="112">
        <f>MONTH(REGISTROS[[#This Row],[FECHA]])</f>
        <v>1</v>
      </c>
      <c r="F2522" s="10"/>
      <c r="G2522" s="11" t="e">
        <f>VLOOKUP(EXAMENES!F2522,PACIENTE[[APELLIDO / NOMBRE]:[GRUPO ETARIO]],4,0)</f>
        <v>#N/A</v>
      </c>
      <c r="H2522" s="10"/>
      <c r="I2522" s="10"/>
      <c r="J2522" s="46" t="e">
        <f>VLOOKUP(REGISTROS[[#This Row],[TIPO DE EXAMEN ]],SERVICIOS[],2,0)</f>
        <v>#N/A</v>
      </c>
      <c r="K2522" s="10" t="s">
        <v>67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 t="str">
        <f t="shared" si="111"/>
        <v/>
      </c>
      <c r="C2523" s="122"/>
      <c r="D2523" s="122">
        <f>YEAR(REGISTROS[[#This Row],[FECHA]])</f>
        <v>1900</v>
      </c>
      <c r="E2523" s="112">
        <f>MONTH(REGISTROS[[#This Row],[FECHA]])</f>
        <v>1</v>
      </c>
      <c r="F2523" s="10"/>
      <c r="G2523" s="11" t="e">
        <f>VLOOKUP(EXAMENES!F2523,PACIENTE[[APELLIDO / NOMBRE]:[GRUPO ETARIO]],4,0)</f>
        <v>#N/A</v>
      </c>
      <c r="H2523" s="10"/>
      <c r="I2523" s="10"/>
      <c r="J2523" s="46" t="e">
        <f>VLOOKUP(REGISTROS[[#This Row],[TIPO DE EXAMEN ]],SERVICIOS[],2,0)</f>
        <v>#N/A</v>
      </c>
      <c r="K2523" s="10" t="s">
        <v>67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 t="str">
        <f t="shared" si="111"/>
        <v/>
      </c>
      <c r="C2524" s="122"/>
      <c r="D2524" s="122">
        <f>YEAR(REGISTROS[[#This Row],[FECHA]])</f>
        <v>1900</v>
      </c>
      <c r="E2524" s="112">
        <f>MONTH(REGISTROS[[#This Row],[FECHA]])</f>
        <v>1</v>
      </c>
      <c r="F2524" s="10"/>
      <c r="G2524" s="11" t="e">
        <f>VLOOKUP(EXAMENES!F2524,PACIENTE[[APELLIDO / NOMBRE]:[GRUPO ETARIO]],4,0)</f>
        <v>#N/A</v>
      </c>
      <c r="H2524" s="10"/>
      <c r="I2524" s="10"/>
      <c r="J2524" s="46" t="e">
        <f>VLOOKUP(REGISTROS[[#This Row],[TIPO DE EXAMEN ]],SERVICIOS[],2,0)</f>
        <v>#N/A</v>
      </c>
      <c r="K2524" s="10" t="s">
        <v>67</v>
      </c>
      <c r="L2524" s="10"/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49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33800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6995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930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41725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P52" sqref="P52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298</v>
      </c>
      <c r="C11" s="17">
        <f>COUNTIFS(REGISTROS[DR. SOLICITANTE],ESTADISTICA[[#This Row],[MEDICO ]],REGISTROS[[TIPO DE EXAMEN ]],"RX PERIAPICAL")</f>
        <v>103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418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12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31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38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48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7</v>
      </c>
      <c r="E16" s="85">
        <f>ESTADISTICA[[#This Row],[RX PANORAMICA]]+ESTADISTICA[[#This Row],[RX PERIAPICAL ]]+ESTADISTICA[[#This Row],[RX PARCIAL]]</f>
        <v>200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193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429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38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38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0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1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3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4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80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95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8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9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6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392</v>
      </c>
      <c r="C41" s="17">
        <f>COUNTIFS(REGISTROS[DR. SOLICITANTE],ESTADISTICA[[#This Row],[MEDICO ]],REGISTROS[[TIPO DE EXAMEN ]],"RX PERIAPICAL")</f>
        <v>137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573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10</v>
      </c>
      <c r="C43" s="17">
        <f>COUNTIFS(REGISTROS[DR. SOLICITANTE],ESTADISTICA[[#This Row],[MEDICO ]],REGISTROS[[TIPO DE EXAMEN ]],"RX PERIAPICAL")</f>
        <v>11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22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21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31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1491</v>
      </c>
      <c r="C103" s="224">
        <f>SUM(ESTADISTICA[[RX PERIAPICAL ]])</f>
        <v>649</v>
      </c>
      <c r="D103" s="225">
        <f>SUM(ESTADISTICA[RX PARCIAL])</f>
        <v>89</v>
      </c>
      <c r="E103" s="226">
        <f>SUM(ESTADISTICA[TOTAL])</f>
        <v>2229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2025-11-12T22:36:39Z</dcterms:modified>
</cp:coreProperties>
</file>