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DOCTORES" sheetId="2" r:id="rId5"/>
    <sheet name="ESTADISTICAS" sheetId="7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" hidden="1">DOCTORES[]</definedName>
    <definedName name="_xlcn.WorksheetConnection_EXAMENESRAYOSRXREALIZADOS.xlsxESTADISTICA" hidden="1">ESTADISTICA[]</definedName>
    <definedName name="_xlcn.WorksheetConnection_EXAMENESRAYOSRXREALIZADOS.xlsxREGISTROS" hidden="1">REGISTROS[]</definedName>
    <definedName name="_xlcn.WorksheetConnection_EXAMENESRAYOSRXREALIZADOS.xlsxTabla312" hidden="1">INGRESOS_MES[]</definedName>
    <definedName name="_xlcn.WorksheetConnection_EXAMENESRAYOSRXREALIZADOS.xlsxTabla7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B2398" i="1" l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 l="1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63" i="7" l="1"/>
  <c r="B63" i="7" s="1"/>
  <c r="A64" i="7"/>
  <c r="C64" i="7" s="1"/>
  <c r="A65" i="7"/>
  <c r="C65" i="7" s="1"/>
  <c r="A66" i="7"/>
  <c r="B66" i="11" s="1"/>
  <c r="A67" i="7"/>
  <c r="B67" i="7" s="1"/>
  <c r="A68" i="7"/>
  <c r="C68" i="7" s="1"/>
  <c r="A69" i="7"/>
  <c r="B69" i="7" s="1"/>
  <c r="A70" i="7"/>
  <c r="B70" i="7" s="1"/>
  <c r="A71" i="7"/>
  <c r="B71" i="7" s="1"/>
  <c r="A72" i="7"/>
  <c r="D72" i="7" s="1"/>
  <c r="A73" i="7"/>
  <c r="D73" i="7" s="1"/>
  <c r="A74" i="7"/>
  <c r="B74" i="11" s="1"/>
  <c r="D74" i="7"/>
  <c r="A75" i="7"/>
  <c r="B75" i="7" s="1"/>
  <c r="A76" i="7"/>
  <c r="C76" i="7" s="1"/>
  <c r="A77" i="7"/>
  <c r="C77" i="7" s="1"/>
  <c r="A78" i="7"/>
  <c r="B78" i="11" s="1"/>
  <c r="A79" i="7"/>
  <c r="B79" i="11" s="1"/>
  <c r="A80" i="7"/>
  <c r="B80" i="11" s="1"/>
  <c r="A81" i="7"/>
  <c r="B81" i="7" s="1"/>
  <c r="A82" i="7"/>
  <c r="B82" i="7" s="1"/>
  <c r="A83" i="7"/>
  <c r="B83" i="7" s="1"/>
  <c r="A84" i="7"/>
  <c r="D84" i="7" s="1"/>
  <c r="A85" i="7"/>
  <c r="B85" i="11" s="1"/>
  <c r="A86" i="7"/>
  <c r="B86" i="7" s="1"/>
  <c r="A87" i="7"/>
  <c r="B87" i="7" s="1"/>
  <c r="A88" i="7"/>
  <c r="C88" i="7" s="1"/>
  <c r="A89" i="7"/>
  <c r="C89" i="7" s="1"/>
  <c r="A90" i="7"/>
  <c r="C90" i="7" s="1"/>
  <c r="A91" i="7"/>
  <c r="B91" i="11" s="1"/>
  <c r="A92" i="7"/>
  <c r="B92" i="11" s="1"/>
  <c r="A93" i="7"/>
  <c r="B93" i="7" s="1"/>
  <c r="A94" i="7"/>
  <c r="B94" i="7" s="1"/>
  <c r="A95" i="7"/>
  <c r="D95" i="7" s="1"/>
  <c r="A96" i="7"/>
  <c r="D96" i="7" s="1"/>
  <c r="A97" i="7"/>
  <c r="B97" i="7" s="1"/>
  <c r="A98" i="7"/>
  <c r="C98" i="7" s="1"/>
  <c r="B98" i="7"/>
  <c r="A99" i="7"/>
  <c r="B99" i="7" s="1"/>
  <c r="A100" i="7"/>
  <c r="C100" i="7" s="1"/>
  <c r="A101" i="7"/>
  <c r="C101" i="7" s="1"/>
  <c r="A62" i="7"/>
  <c r="D62" i="7" s="1"/>
  <c r="C78" i="7" l="1"/>
  <c r="C72" i="7"/>
  <c r="D75" i="7"/>
  <c r="B101" i="7"/>
  <c r="B72" i="7"/>
  <c r="D67" i="7"/>
  <c r="B74" i="7"/>
  <c r="B77" i="7"/>
  <c r="C83" i="7"/>
  <c r="B100" i="7"/>
  <c r="B90" i="7"/>
  <c r="D80" i="7"/>
  <c r="B73" i="7"/>
  <c r="C91" i="7"/>
  <c r="B91" i="7"/>
  <c r="C75" i="7"/>
  <c r="B96" i="7"/>
  <c r="D78" i="7"/>
  <c r="C73" i="7"/>
  <c r="C95" i="7"/>
  <c r="B95" i="7"/>
  <c r="C87" i="7"/>
  <c r="C74" i="7"/>
  <c r="E74" i="7" s="1"/>
  <c r="B68" i="7"/>
  <c r="D85" i="7"/>
  <c r="D99" i="7"/>
  <c r="C99" i="7"/>
  <c r="B85" i="7"/>
  <c r="D66" i="7"/>
  <c r="B75" i="11"/>
  <c r="B72" i="11"/>
  <c r="C80" i="7"/>
  <c r="B87" i="11"/>
  <c r="D97" i="7"/>
  <c r="D92" i="7"/>
  <c r="B89" i="7"/>
  <c r="C85" i="7"/>
  <c r="B80" i="7"/>
  <c r="B76" i="7"/>
  <c r="B98" i="11"/>
  <c r="B86" i="11"/>
  <c r="B97" i="11"/>
  <c r="B73" i="11"/>
  <c r="C97" i="7"/>
  <c r="C92" i="7"/>
  <c r="B92" i="7"/>
  <c r="B88" i="7"/>
  <c r="D79" i="7"/>
  <c r="B96" i="11"/>
  <c r="B84" i="11"/>
  <c r="C66" i="7"/>
  <c r="B95" i="11"/>
  <c r="B83" i="11"/>
  <c r="B71" i="11"/>
  <c r="C84" i="7"/>
  <c r="C79" i="7"/>
  <c r="C96" i="7"/>
  <c r="E96" i="7" s="1"/>
  <c r="D91" i="7"/>
  <c r="D87" i="7"/>
  <c r="B84" i="7"/>
  <c r="B79" i="7"/>
  <c r="C71" i="7"/>
  <c r="B66" i="7"/>
  <c r="E66" i="7" s="1"/>
  <c r="B94" i="11"/>
  <c r="B82" i="11"/>
  <c r="B70" i="11"/>
  <c r="B93" i="11"/>
  <c r="B81" i="11"/>
  <c r="B69" i="11"/>
  <c r="B65" i="7"/>
  <c r="B68" i="11"/>
  <c r="D86" i="7"/>
  <c r="B67" i="11"/>
  <c r="B78" i="7"/>
  <c r="E78" i="7" s="1"/>
  <c r="D68" i="7"/>
  <c r="D64" i="7"/>
  <c r="B90" i="11"/>
  <c r="D98" i="7"/>
  <c r="D90" i="7"/>
  <c r="C86" i="7"/>
  <c r="B64" i="7"/>
  <c r="B89" i="11"/>
  <c r="B77" i="11"/>
  <c r="B65" i="11"/>
  <c r="B88" i="11"/>
  <c r="B76" i="11"/>
  <c r="B64" i="11"/>
  <c r="B63" i="11"/>
  <c r="C63" i="7"/>
  <c r="E72" i="7"/>
  <c r="E73" i="7"/>
  <c r="E98" i="7"/>
  <c r="E75" i="7"/>
  <c r="C67" i="7"/>
  <c r="E67" i="7" s="1"/>
  <c r="D93" i="7"/>
  <c r="D69" i="7"/>
  <c r="D100" i="7"/>
  <c r="E100" i="7" s="1"/>
  <c r="D76" i="7"/>
  <c r="D81" i="7"/>
  <c r="C93" i="7"/>
  <c r="D88" i="7"/>
  <c r="C81" i="7"/>
  <c r="C69" i="7"/>
  <c r="D83" i="7"/>
  <c r="E83" i="7" s="1"/>
  <c r="D71" i="7"/>
  <c r="D63" i="7"/>
  <c r="D70" i="7"/>
  <c r="D101" i="7"/>
  <c r="E101" i="7" s="1"/>
  <c r="C94" i="7"/>
  <c r="D89" i="7"/>
  <c r="C82" i="7"/>
  <c r="D77" i="7"/>
  <c r="E77" i="7" s="1"/>
  <c r="C70" i="7"/>
  <c r="D65" i="7"/>
  <c r="D94" i="7"/>
  <c r="D82" i="7"/>
  <c r="C62" i="7"/>
  <c r="B62" i="7"/>
  <c r="B62" i="11"/>
  <c r="E95" i="7" l="1"/>
  <c r="E90" i="7"/>
  <c r="E87" i="7"/>
  <c r="E79" i="7"/>
  <c r="E89" i="7"/>
  <c r="E68" i="7"/>
  <c r="E99" i="7"/>
  <c r="E91" i="7"/>
  <c r="E71" i="7"/>
  <c r="E85" i="7"/>
  <c r="E64" i="7"/>
  <c r="E97" i="7"/>
  <c r="E76" i="7"/>
  <c r="E84" i="7"/>
  <c r="E92" i="7"/>
  <c r="E80" i="7"/>
  <c r="E86" i="7"/>
  <c r="E65" i="7"/>
  <c r="E88" i="7"/>
  <c r="E63" i="7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 s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E48" i="12"/>
  <c r="E47" i="12"/>
  <c r="E46" i="12"/>
  <c r="F55" i="12"/>
  <c r="D56" i="12"/>
  <c r="E45" i="12"/>
  <c r="F54" i="12"/>
  <c r="D46" i="12"/>
  <c r="D47" i="12"/>
  <c r="D48" i="12"/>
  <c r="D49" i="12"/>
  <c r="D50" i="12"/>
  <c r="D51" i="12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G1930" i="1" s="1"/>
  <c r="D1931" i="3"/>
  <c r="E1931" i="3" s="1"/>
  <c r="G1931" i="1" s="1"/>
  <c r="D1932" i="3"/>
  <c r="E1932" i="3" s="1"/>
  <c r="G1932" i="1" s="1"/>
  <c r="D1933" i="3"/>
  <c r="E1933" i="3" s="1"/>
  <c r="G1933" i="1" s="1"/>
  <c r="D1934" i="3"/>
  <c r="E1934" i="3" s="1"/>
  <c r="G1934" i="1" s="1"/>
  <c r="D1935" i="3"/>
  <c r="E1935" i="3" s="1"/>
  <c r="G1935" i="1" s="1"/>
  <c r="D1936" i="3"/>
  <c r="E1936" i="3" s="1"/>
  <c r="G1936" i="1" s="1"/>
  <c r="D1937" i="3"/>
  <c r="E1937" i="3" s="1"/>
  <c r="G1937" i="1" s="1"/>
  <c r="D1938" i="3"/>
  <c r="E1938" i="3" s="1"/>
  <c r="G1938" i="1" s="1"/>
  <c r="D1939" i="3"/>
  <c r="E1939" i="3" s="1"/>
  <c r="G1939" i="1" s="1"/>
  <c r="D1940" i="3"/>
  <c r="E1940" i="3" s="1"/>
  <c r="G1940" i="1" s="1"/>
  <c r="D1941" i="3"/>
  <c r="E1941" i="3" s="1"/>
  <c r="G1941" i="1" s="1"/>
  <c r="D1942" i="3"/>
  <c r="E1942" i="3" s="1"/>
  <c r="G1942" i="1" s="1"/>
  <c r="D1943" i="3"/>
  <c r="E1943" i="3" s="1"/>
  <c r="G1943" i="1" s="1"/>
  <c r="D1944" i="3"/>
  <c r="E1944" i="3" s="1"/>
  <c r="G1944" i="1" s="1"/>
  <c r="D1945" i="3"/>
  <c r="E1945" i="3" s="1"/>
  <c r="G1945" i="1" s="1"/>
  <c r="D1946" i="3"/>
  <c r="E1946" i="3" s="1"/>
  <c r="G1946" i="1" s="1"/>
  <c r="D1947" i="3"/>
  <c r="E1947" i="3" s="1"/>
  <c r="G1947" i="1" s="1"/>
  <c r="D1948" i="3"/>
  <c r="E1948" i="3" s="1"/>
  <c r="D1949" i="3"/>
  <c r="E1949" i="3" s="1"/>
  <c r="G1949" i="1" s="1"/>
  <c r="D1950" i="3"/>
  <c r="E1950" i="3" s="1"/>
  <c r="G1950" i="1" s="1"/>
  <c r="D1951" i="3"/>
  <c r="E1951" i="3" s="1"/>
  <c r="G1951" i="1" s="1"/>
  <c r="D1952" i="3"/>
  <c r="E1952" i="3" s="1"/>
  <c r="G1952" i="1" s="1"/>
  <c r="D1953" i="3"/>
  <c r="E1953" i="3" s="1"/>
  <c r="G1953" i="1" s="1"/>
  <c r="D1954" i="3"/>
  <c r="E1954" i="3" s="1"/>
  <c r="G1954" i="1" s="1"/>
  <c r="D1955" i="3"/>
  <c r="E1955" i="3" s="1"/>
  <c r="G1955" i="1" s="1"/>
  <c r="D1956" i="3"/>
  <c r="E1956" i="3" s="1"/>
  <c r="G1956" i="1" s="1"/>
  <c r="D1957" i="3"/>
  <c r="E1957" i="3" s="1"/>
  <c r="G1957" i="1" s="1"/>
  <c r="D1958" i="3"/>
  <c r="E1958" i="3" s="1"/>
  <c r="G1958" i="1" s="1"/>
  <c r="D1959" i="3"/>
  <c r="E1959" i="3" s="1"/>
  <c r="G1959" i="1" s="1"/>
  <c r="D1960" i="3"/>
  <c r="E1960" i="3" s="1"/>
  <c r="G1960" i="1" s="1"/>
  <c r="D1961" i="3"/>
  <c r="E1961" i="3" s="1"/>
  <c r="G1961" i="1" s="1"/>
  <c r="D1962" i="3"/>
  <c r="E1962" i="3" s="1"/>
  <c r="G1962" i="1" s="1"/>
  <c r="D1963" i="3"/>
  <c r="E1963" i="3" s="1"/>
  <c r="G1963" i="1" s="1"/>
  <c r="D1964" i="3"/>
  <c r="E1964" i="3" s="1"/>
  <c r="G1964" i="1" s="1"/>
  <c r="D1965" i="3"/>
  <c r="E1965" i="3" s="1"/>
  <c r="G1965" i="1" s="1"/>
  <c r="D1966" i="3"/>
  <c r="E1966" i="3" s="1"/>
  <c r="G1966" i="1" s="1"/>
  <c r="D1967" i="3"/>
  <c r="E1967" i="3" s="1"/>
  <c r="G1967" i="1" s="1"/>
  <c r="D1968" i="3"/>
  <c r="E1968" i="3" s="1"/>
  <c r="G1968" i="1" s="1"/>
  <c r="D1969" i="3"/>
  <c r="E1969" i="3" s="1"/>
  <c r="G1969" i="1" s="1"/>
  <c r="D1970" i="3"/>
  <c r="E1970" i="3" s="1"/>
  <c r="G1970" i="1" s="1"/>
  <c r="D1971" i="3"/>
  <c r="E1971" i="3" s="1"/>
  <c r="G1971" i="1" s="1"/>
  <c r="D1972" i="3"/>
  <c r="E1972" i="3" s="1"/>
  <c r="G1972" i="1" s="1"/>
  <c r="D1973" i="3"/>
  <c r="E1973" i="3" s="1"/>
  <c r="G1973" i="1" s="1"/>
  <c r="D1974" i="3"/>
  <c r="E1974" i="3" s="1"/>
  <c r="G1974" i="1" s="1"/>
  <c r="D1975" i="3"/>
  <c r="E1975" i="3" s="1"/>
  <c r="G1975" i="1" s="1"/>
  <c r="D1976" i="3"/>
  <c r="E1976" i="3" s="1"/>
  <c r="G1976" i="1" s="1"/>
  <c r="D1977" i="3"/>
  <c r="E1977" i="3" s="1"/>
  <c r="G1977" i="1" s="1"/>
  <c r="D1978" i="3"/>
  <c r="E1978" i="3" s="1"/>
  <c r="G1978" i="1" s="1"/>
  <c r="D1979" i="3"/>
  <c r="E1979" i="3" s="1"/>
  <c r="G1979" i="1" s="1"/>
  <c r="D1980" i="3"/>
  <c r="E1980" i="3" s="1"/>
  <c r="G1980" i="1" s="1"/>
  <c r="D1981" i="3"/>
  <c r="E1981" i="3" s="1"/>
  <c r="G1981" i="1" s="1"/>
  <c r="D1982" i="3"/>
  <c r="E1982" i="3" s="1"/>
  <c r="G1982" i="1" s="1"/>
  <c r="D1983" i="3"/>
  <c r="E1983" i="3" s="1"/>
  <c r="G1983" i="1" s="1"/>
  <c r="D1984" i="3"/>
  <c r="E1984" i="3" s="1"/>
  <c r="G1984" i="1" s="1"/>
  <c r="D1985" i="3"/>
  <c r="E1985" i="3" s="1"/>
  <c r="G1985" i="1" s="1"/>
  <c r="D1986" i="3"/>
  <c r="E1986" i="3" s="1"/>
  <c r="G1986" i="1" s="1"/>
  <c r="D1987" i="3"/>
  <c r="E1987" i="3" s="1"/>
  <c r="G1987" i="1" s="1"/>
  <c r="D1988" i="3"/>
  <c r="E1988" i="3" s="1"/>
  <c r="G1988" i="1" s="1"/>
  <c r="D1989" i="3"/>
  <c r="E1989" i="3" s="1"/>
  <c r="G1989" i="1" s="1"/>
  <c r="D1990" i="3"/>
  <c r="E1990" i="3" s="1"/>
  <c r="G1990" i="1" s="1"/>
  <c r="D1991" i="3"/>
  <c r="E1991" i="3" s="1"/>
  <c r="G1991" i="1" s="1"/>
  <c r="D1992" i="3"/>
  <c r="E1992" i="3" s="1"/>
  <c r="G1992" i="1" s="1"/>
  <c r="D1993" i="3"/>
  <c r="E1993" i="3" s="1"/>
  <c r="G1993" i="1" s="1"/>
  <c r="D1994" i="3"/>
  <c r="E1994" i="3" s="1"/>
  <c r="G1994" i="1" s="1"/>
  <c r="D1995" i="3"/>
  <c r="E1995" i="3" s="1"/>
  <c r="G1995" i="1" s="1"/>
  <c r="D1996" i="3"/>
  <c r="E1996" i="3" s="1"/>
  <c r="G1996" i="1" s="1"/>
  <c r="D1997" i="3"/>
  <c r="E1997" i="3" s="1"/>
  <c r="G1997" i="1" s="1"/>
  <c r="D1998" i="3"/>
  <c r="E1998" i="3" s="1"/>
  <c r="G1998" i="1" s="1"/>
  <c r="D1999" i="3"/>
  <c r="E1999" i="3" s="1"/>
  <c r="G1999" i="1" s="1"/>
  <c r="D2000" i="3"/>
  <c r="E2000" i="3" s="1"/>
  <c r="G2000" i="1" s="1"/>
  <c r="D2001" i="3"/>
  <c r="E2001" i="3" s="1"/>
  <c r="G2001" i="1" s="1"/>
  <c r="D2002" i="3"/>
  <c r="E2002" i="3" s="1"/>
  <c r="G2002" i="1" s="1"/>
  <c r="D2003" i="3"/>
  <c r="E2003" i="3" s="1"/>
  <c r="G2003" i="1" s="1"/>
  <c r="D2004" i="3"/>
  <c r="E2004" i="3" s="1"/>
  <c r="G2004" i="1" s="1"/>
  <c r="D2005" i="3"/>
  <c r="E2005" i="3" s="1"/>
  <c r="G2005" i="1" s="1"/>
  <c r="D2006" i="3"/>
  <c r="E2006" i="3" s="1"/>
  <c r="G2006" i="1" s="1"/>
  <c r="D2007" i="3"/>
  <c r="E2007" i="3" s="1"/>
  <c r="G2007" i="1" s="1"/>
  <c r="D2008" i="3"/>
  <c r="E2008" i="3" s="1"/>
  <c r="G2008" i="1" s="1"/>
  <c r="D2009" i="3"/>
  <c r="E2009" i="3" s="1"/>
  <c r="G2009" i="1" s="1"/>
  <c r="D2010" i="3"/>
  <c r="E2010" i="3" s="1"/>
  <c r="D2011" i="3"/>
  <c r="E2011" i="3" s="1"/>
  <c r="G2011" i="1" s="1"/>
  <c r="D2012" i="3"/>
  <c r="E2012" i="3" s="1"/>
  <c r="G2012" i="1" s="1"/>
  <c r="D2013" i="3"/>
  <c r="E2013" i="3" s="1"/>
  <c r="G2013" i="1" s="1"/>
  <c r="D2014" i="3"/>
  <c r="E2014" i="3" s="1"/>
  <c r="G2014" i="1" s="1"/>
  <c r="D2015" i="3"/>
  <c r="E2015" i="3" s="1"/>
  <c r="G2015" i="1" s="1"/>
  <c r="D2016" i="3"/>
  <c r="E2016" i="3" s="1"/>
  <c r="G2016" i="1" s="1"/>
  <c r="D2017" i="3"/>
  <c r="E2017" i="3" s="1"/>
  <c r="G2017" i="1" s="1"/>
  <c r="D2018" i="3"/>
  <c r="E2018" i="3" s="1"/>
  <c r="G2018" i="1" s="1"/>
  <c r="D2019" i="3"/>
  <c r="E2019" i="3" s="1"/>
  <c r="G2019" i="1" s="1"/>
  <c r="D2020" i="3"/>
  <c r="E2020" i="3" s="1"/>
  <c r="G2020" i="1" s="1"/>
  <c r="D2021" i="3"/>
  <c r="E2021" i="3" s="1"/>
  <c r="G2021" i="1" s="1"/>
  <c r="D2022" i="3"/>
  <c r="E2022" i="3" s="1"/>
  <c r="G2022" i="1" s="1"/>
  <c r="D2023" i="3"/>
  <c r="E2023" i="3" s="1"/>
  <c r="G2023" i="1" s="1"/>
  <c r="D2024" i="3"/>
  <c r="E2024" i="3" s="1"/>
  <c r="G2024" i="1" s="1"/>
  <c r="D2025" i="3"/>
  <c r="E2025" i="3" s="1"/>
  <c r="G2025" i="1" s="1"/>
  <c r="D2026" i="3"/>
  <c r="E2026" i="3" s="1"/>
  <c r="G2026" i="1" s="1"/>
  <c r="D2027" i="3"/>
  <c r="E2027" i="3" s="1"/>
  <c r="G2027" i="1" s="1"/>
  <c r="D2028" i="3"/>
  <c r="E2028" i="3" s="1"/>
  <c r="G2028" i="1" s="1"/>
  <c r="D2029" i="3"/>
  <c r="E2029" i="3" s="1"/>
  <c r="G2029" i="1" s="1"/>
  <c r="D2030" i="3"/>
  <c r="E2030" i="3" s="1"/>
  <c r="G2030" i="1" s="1"/>
  <c r="D2031" i="3"/>
  <c r="E2031" i="3" s="1"/>
  <c r="G2031" i="1" s="1"/>
  <c r="D2032" i="3"/>
  <c r="E2032" i="3" s="1"/>
  <c r="G2032" i="1" s="1"/>
  <c r="D2033" i="3"/>
  <c r="E2033" i="3" s="1"/>
  <c r="G2033" i="1" s="1"/>
  <c r="D2034" i="3"/>
  <c r="E2034" i="3" s="1"/>
  <c r="G2034" i="1" s="1"/>
  <c r="D2035" i="3"/>
  <c r="E2035" i="3" s="1"/>
  <c r="G2035" i="1" s="1"/>
  <c r="D2036" i="3"/>
  <c r="E2036" i="3" s="1"/>
  <c r="G2036" i="1" s="1"/>
  <c r="D2037" i="3"/>
  <c r="E2037" i="3" s="1"/>
  <c r="G2037" i="1" s="1"/>
  <c r="D2038" i="3"/>
  <c r="E2038" i="3" s="1"/>
  <c r="G2038" i="1" s="1"/>
  <c r="D2039" i="3"/>
  <c r="E2039" i="3" s="1"/>
  <c r="G2039" i="1" s="1"/>
  <c r="D2040" i="3"/>
  <c r="E2040" i="3" s="1"/>
  <c r="G2040" i="1" s="1"/>
  <c r="D2041" i="3"/>
  <c r="E2041" i="3" s="1"/>
  <c r="G2041" i="1" s="1"/>
  <c r="D2042" i="3"/>
  <c r="E2042" i="3" s="1"/>
  <c r="G2042" i="1" s="1"/>
  <c r="D2043" i="3"/>
  <c r="E2043" i="3" s="1"/>
  <c r="G2043" i="1" s="1"/>
  <c r="D2044" i="3"/>
  <c r="E2044" i="3" s="1"/>
  <c r="G2044" i="1" s="1"/>
  <c r="D2045" i="3"/>
  <c r="E2045" i="3" s="1"/>
  <c r="G2045" i="1" s="1"/>
  <c r="D2046" i="3"/>
  <c r="E2046" i="3" s="1"/>
  <c r="G2046" i="1" s="1"/>
  <c r="D2047" i="3"/>
  <c r="E2047" i="3" s="1"/>
  <c r="G2047" i="1" s="1"/>
  <c r="D2048" i="3"/>
  <c r="E2048" i="3" s="1"/>
  <c r="G2048" i="1" s="1"/>
  <c r="D2049" i="3"/>
  <c r="E2049" i="3" s="1"/>
  <c r="G2049" i="1" s="1"/>
  <c r="D2050" i="3"/>
  <c r="E2050" i="3" s="1"/>
  <c r="G2050" i="1" s="1"/>
  <c r="D2051" i="3"/>
  <c r="E2051" i="3" s="1"/>
  <c r="G2051" i="1" s="1"/>
  <c r="D2052" i="3"/>
  <c r="E2052" i="3" s="1"/>
  <c r="G2052" i="1" s="1"/>
  <c r="D2053" i="3"/>
  <c r="E2053" i="3" s="1"/>
  <c r="G2053" i="1" s="1"/>
  <c r="D2054" i="3"/>
  <c r="E2054" i="3" s="1"/>
  <c r="G2054" i="1" s="1"/>
  <c r="D2055" i="3"/>
  <c r="E2055" i="3" s="1"/>
  <c r="G2055" i="1" s="1"/>
  <c r="D2056" i="3"/>
  <c r="E2056" i="3" s="1"/>
  <c r="G2056" i="1" s="1"/>
  <c r="D2057" i="3"/>
  <c r="E2057" i="3" s="1"/>
  <c r="G2057" i="1" s="1"/>
  <c r="D2058" i="3"/>
  <c r="E2058" i="3" s="1"/>
  <c r="G2058" i="1" s="1"/>
  <c r="D2059" i="3"/>
  <c r="E2059" i="3" s="1"/>
  <c r="G2059" i="1" s="1"/>
  <c r="D2060" i="3"/>
  <c r="E2060" i="3" s="1"/>
  <c r="G2060" i="1" s="1"/>
  <c r="D2061" i="3"/>
  <c r="E2061" i="3" s="1"/>
  <c r="G2061" i="1" s="1"/>
  <c r="D2062" i="3"/>
  <c r="E2062" i="3" s="1"/>
  <c r="G2062" i="1" s="1"/>
  <c r="D2063" i="3"/>
  <c r="E2063" i="3" s="1"/>
  <c r="G2063" i="1" s="1"/>
  <c r="D2064" i="3"/>
  <c r="E2064" i="3" s="1"/>
  <c r="G2064" i="1" s="1"/>
  <c r="D2065" i="3"/>
  <c r="E2065" i="3" s="1"/>
  <c r="G2065" i="1" s="1"/>
  <c r="D2066" i="3"/>
  <c r="E2066" i="3" s="1"/>
  <c r="G2066" i="1" s="1"/>
  <c r="D2067" i="3"/>
  <c r="E2067" i="3" s="1"/>
  <c r="G2067" i="1" s="1"/>
  <c r="D2068" i="3"/>
  <c r="E2068" i="3" s="1"/>
  <c r="G2068" i="1" s="1"/>
  <c r="D2069" i="3"/>
  <c r="E2069" i="3" s="1"/>
  <c r="G2069" i="1" s="1"/>
  <c r="D2070" i="3"/>
  <c r="E2070" i="3" s="1"/>
  <c r="G2070" i="1" s="1"/>
  <c r="D2071" i="3"/>
  <c r="E2071" i="3" s="1"/>
  <c r="G2071" i="1" s="1"/>
  <c r="D2072" i="3"/>
  <c r="E2072" i="3" s="1"/>
  <c r="G2072" i="1" s="1"/>
  <c r="D2073" i="3"/>
  <c r="E2073" i="3" s="1"/>
  <c r="G2073" i="1" s="1"/>
  <c r="D2074" i="3"/>
  <c r="E2074" i="3" s="1"/>
  <c r="G2074" i="1" s="1"/>
  <c r="D2075" i="3"/>
  <c r="E2075" i="3" s="1"/>
  <c r="G2075" i="1" s="1"/>
  <c r="D2076" i="3"/>
  <c r="E2076" i="3" s="1"/>
  <c r="G2076" i="1" s="1"/>
  <c r="D2077" i="3"/>
  <c r="E2077" i="3" s="1"/>
  <c r="G2077" i="1" s="1"/>
  <c r="D2078" i="3"/>
  <c r="E2078" i="3" s="1"/>
  <c r="G2078" i="1" s="1"/>
  <c r="D2079" i="3"/>
  <c r="E2079" i="3" s="1"/>
  <c r="G2079" i="1" s="1"/>
  <c r="D2080" i="3"/>
  <c r="E2080" i="3" s="1"/>
  <c r="G2080" i="1" s="1"/>
  <c r="D2081" i="3"/>
  <c r="E2081" i="3" s="1"/>
  <c r="G2081" i="1" s="1"/>
  <c r="D2082" i="3"/>
  <c r="E2082" i="3" s="1"/>
  <c r="G2082" i="1" s="1"/>
  <c r="D2083" i="3"/>
  <c r="E2083" i="3" s="1"/>
  <c r="G2083" i="1" s="1"/>
  <c r="D2084" i="3"/>
  <c r="E2084" i="3" s="1"/>
  <c r="G2084" i="1" s="1"/>
  <c r="D2085" i="3"/>
  <c r="E2085" i="3" s="1"/>
  <c r="G2085" i="1" s="1"/>
  <c r="D2086" i="3"/>
  <c r="E2086" i="3" s="1"/>
  <c r="G2086" i="1" s="1"/>
  <c r="D2087" i="3"/>
  <c r="E2087" i="3" s="1"/>
  <c r="G2087" i="1" s="1"/>
  <c r="D2088" i="3"/>
  <c r="E2088" i="3" s="1"/>
  <c r="G2088" i="1" s="1"/>
  <c r="D2089" i="3"/>
  <c r="E2089" i="3" s="1"/>
  <c r="G2089" i="1" s="1"/>
  <c r="D2090" i="3"/>
  <c r="E2090" i="3" s="1"/>
  <c r="G2090" i="1" s="1"/>
  <c r="D2091" i="3"/>
  <c r="E2091" i="3" s="1"/>
  <c r="G2091" i="1" s="1"/>
  <c r="D2092" i="3"/>
  <c r="E2092" i="3" s="1"/>
  <c r="G2092" i="1" s="1"/>
  <c r="D2093" i="3"/>
  <c r="E2093" i="3" s="1"/>
  <c r="G2093" i="1" s="1"/>
  <c r="D2094" i="3"/>
  <c r="E2094" i="3" s="1"/>
  <c r="G2094" i="1" s="1"/>
  <c r="D2095" i="3"/>
  <c r="E2095" i="3" s="1"/>
  <c r="G2095" i="1" s="1"/>
  <c r="D2096" i="3"/>
  <c r="E2096" i="3" s="1"/>
  <c r="G2096" i="1" s="1"/>
  <c r="D2097" i="3"/>
  <c r="E2097" i="3" s="1"/>
  <c r="G2097" i="1" s="1"/>
  <c r="D2098" i="3"/>
  <c r="E2098" i="3" s="1"/>
  <c r="G2098" i="1" s="1"/>
  <c r="D2099" i="3"/>
  <c r="E2099" i="3" s="1"/>
  <c r="G2099" i="1" s="1"/>
  <c r="D2100" i="3"/>
  <c r="E2100" i="3" s="1"/>
  <c r="G2100" i="1" s="1"/>
  <c r="D2101" i="3"/>
  <c r="E2101" i="3" s="1"/>
  <c r="G2101" i="1" s="1"/>
  <c r="D2102" i="3"/>
  <c r="E2102" i="3" s="1"/>
  <c r="G2102" i="1" s="1"/>
  <c r="D2103" i="3"/>
  <c r="E2103" i="3" s="1"/>
  <c r="G2103" i="1" s="1"/>
  <c r="D2104" i="3"/>
  <c r="E2104" i="3" s="1"/>
  <c r="G2104" i="1" s="1"/>
  <c r="D2105" i="3"/>
  <c r="E2105" i="3" s="1"/>
  <c r="G2105" i="1" s="1"/>
  <c r="D2106" i="3"/>
  <c r="E2106" i="3" s="1"/>
  <c r="G2106" i="1" s="1"/>
  <c r="D2107" i="3"/>
  <c r="E2107" i="3" s="1"/>
  <c r="G2107" i="1" s="1"/>
  <c r="D2108" i="3"/>
  <c r="E2108" i="3" s="1"/>
  <c r="G2108" i="1" s="1"/>
  <c r="D2109" i="3"/>
  <c r="E2109" i="3" s="1"/>
  <c r="G2109" i="1" s="1"/>
  <c r="D2110" i="3"/>
  <c r="E2110" i="3" s="1"/>
  <c r="G2110" i="1" s="1"/>
  <c r="D2111" i="3"/>
  <c r="E2111" i="3" s="1"/>
  <c r="G2111" i="1" s="1"/>
  <c r="D2112" i="3"/>
  <c r="E2112" i="3" s="1"/>
  <c r="G2112" i="1" s="1"/>
  <c r="D2113" i="3"/>
  <c r="E2113" i="3" s="1"/>
  <c r="G2113" i="1" s="1"/>
  <c r="D2114" i="3"/>
  <c r="E2114" i="3" s="1"/>
  <c r="G2114" i="1" s="1"/>
  <c r="D2115" i="3"/>
  <c r="E2115" i="3" s="1"/>
  <c r="G2115" i="1" s="1"/>
  <c r="D2116" i="3"/>
  <c r="E2116" i="3" s="1"/>
  <c r="G2116" i="1" s="1"/>
  <c r="D2117" i="3"/>
  <c r="E2117" i="3" s="1"/>
  <c r="G2117" i="1" s="1"/>
  <c r="D2118" i="3"/>
  <c r="E2118" i="3" s="1"/>
  <c r="G2118" i="1" s="1"/>
  <c r="D2119" i="3"/>
  <c r="E2119" i="3" s="1"/>
  <c r="G2119" i="1" s="1"/>
  <c r="D2120" i="3"/>
  <c r="E2120" i="3" s="1"/>
  <c r="G2120" i="1" s="1"/>
  <c r="D2121" i="3"/>
  <c r="E2121" i="3" s="1"/>
  <c r="G2121" i="1" s="1"/>
  <c r="D2122" i="3"/>
  <c r="E2122" i="3" s="1"/>
  <c r="G2122" i="1" s="1"/>
  <c r="D2123" i="3"/>
  <c r="E2123" i="3" s="1"/>
  <c r="G2123" i="1" s="1"/>
  <c r="D2124" i="3"/>
  <c r="E2124" i="3" s="1"/>
  <c r="G2124" i="1" s="1"/>
  <c r="D2125" i="3"/>
  <c r="E2125" i="3" s="1"/>
  <c r="G2125" i="1" s="1"/>
  <c r="D2126" i="3"/>
  <c r="E2126" i="3" s="1"/>
  <c r="G2126" i="1" s="1"/>
  <c r="D2127" i="3"/>
  <c r="E2127" i="3" s="1"/>
  <c r="G2127" i="1" s="1"/>
  <c r="D2128" i="3"/>
  <c r="E2128" i="3" s="1"/>
  <c r="G2128" i="1" s="1"/>
  <c r="D2129" i="3"/>
  <c r="E2129" i="3" s="1"/>
  <c r="G2129" i="1" s="1"/>
  <c r="D2130" i="3"/>
  <c r="E2130" i="3" s="1"/>
  <c r="G2130" i="1" s="1"/>
  <c r="D2131" i="3"/>
  <c r="E2131" i="3" s="1"/>
  <c r="G2131" i="1" s="1"/>
  <c r="D2132" i="3"/>
  <c r="E2132" i="3" s="1"/>
  <c r="G2132" i="1" s="1"/>
  <c r="D2133" i="3"/>
  <c r="E2133" i="3" s="1"/>
  <c r="G2133" i="1" s="1"/>
  <c r="D2134" i="3"/>
  <c r="E2134" i="3" s="1"/>
  <c r="G2134" i="1" s="1"/>
  <c r="D2135" i="3"/>
  <c r="E2135" i="3" s="1"/>
  <c r="G2135" i="1" s="1"/>
  <c r="D2136" i="3"/>
  <c r="E2136" i="3" s="1"/>
  <c r="G2136" i="1" s="1"/>
  <c r="D2137" i="3"/>
  <c r="E2137" i="3" s="1"/>
  <c r="G2137" i="1" s="1"/>
  <c r="D2138" i="3"/>
  <c r="E2138" i="3" s="1"/>
  <c r="G2138" i="1" s="1"/>
  <c r="D2139" i="3"/>
  <c r="E2139" i="3" s="1"/>
  <c r="G2139" i="1" s="1"/>
  <c r="D2140" i="3"/>
  <c r="E2140" i="3" s="1"/>
  <c r="G2140" i="1" s="1"/>
  <c r="D2141" i="3"/>
  <c r="E2141" i="3" s="1"/>
  <c r="G2141" i="1" s="1"/>
  <c r="D2142" i="3"/>
  <c r="E2142" i="3" s="1"/>
  <c r="G2142" i="1" s="1"/>
  <c r="D2143" i="3"/>
  <c r="E2143" i="3" s="1"/>
  <c r="D2144" i="3"/>
  <c r="E2144" i="3" s="1"/>
  <c r="G2144" i="1" s="1"/>
  <c r="D2145" i="3"/>
  <c r="E2145" i="3" s="1"/>
  <c r="G2145" i="1" s="1"/>
  <c r="D2146" i="3"/>
  <c r="E2146" i="3" s="1"/>
  <c r="G2146" i="1" s="1"/>
  <c r="D2147" i="3"/>
  <c r="E2147" i="3" s="1"/>
  <c r="G2147" i="1" s="1"/>
  <c r="D2148" i="3"/>
  <c r="E2148" i="3" s="1"/>
  <c r="G2148" i="1" s="1"/>
  <c r="D2149" i="3"/>
  <c r="E2149" i="3" s="1"/>
  <c r="G2149" i="1" s="1"/>
  <c r="D2150" i="3"/>
  <c r="E2150" i="3" s="1"/>
  <c r="G2150" i="1" s="1"/>
  <c r="D2151" i="3"/>
  <c r="E2151" i="3" s="1"/>
  <c r="G2151" i="1" s="1"/>
  <c r="D2152" i="3"/>
  <c r="E2152" i="3" s="1"/>
  <c r="G2152" i="1" s="1"/>
  <c r="D2153" i="3"/>
  <c r="E2153" i="3" s="1"/>
  <c r="D2154" i="3"/>
  <c r="E2154" i="3" s="1"/>
  <c r="G2154" i="1" s="1"/>
  <c r="D2155" i="3"/>
  <c r="E2155" i="3" s="1"/>
  <c r="G2155" i="1" s="1"/>
  <c r="D2156" i="3"/>
  <c r="E2156" i="3" s="1"/>
  <c r="G2156" i="1" s="1"/>
  <c r="D2157" i="3"/>
  <c r="E2157" i="3" s="1"/>
  <c r="G2157" i="1" s="1"/>
  <c r="D2158" i="3"/>
  <c r="E2158" i="3" s="1"/>
  <c r="G2158" i="1" s="1"/>
  <c r="D2159" i="3"/>
  <c r="E2159" i="3" s="1"/>
  <c r="G2159" i="1" s="1"/>
  <c r="D2160" i="3"/>
  <c r="E2160" i="3" s="1"/>
  <c r="G2160" i="1" s="1"/>
  <c r="D2161" i="3"/>
  <c r="E2161" i="3" s="1"/>
  <c r="G2161" i="1" s="1"/>
  <c r="D2162" i="3"/>
  <c r="E2162" i="3" s="1"/>
  <c r="G2162" i="1" s="1"/>
  <c r="D2163" i="3"/>
  <c r="E2163" i="3" s="1"/>
  <c r="G2163" i="1" s="1"/>
  <c r="D2164" i="3"/>
  <c r="E2164" i="3" s="1"/>
  <c r="G2164" i="1" s="1"/>
  <c r="D2165" i="3"/>
  <c r="E2165" i="3" s="1"/>
  <c r="G2165" i="1" s="1"/>
  <c r="D2166" i="3"/>
  <c r="E2166" i="3" s="1"/>
  <c r="G2166" i="1" s="1"/>
  <c r="D2167" i="3"/>
  <c r="E2167" i="3" s="1"/>
  <c r="G2167" i="1" s="1"/>
  <c r="D2168" i="3"/>
  <c r="E2168" i="3" s="1"/>
  <c r="G2168" i="1" s="1"/>
  <c r="D2169" i="3"/>
  <c r="E2169" i="3" s="1"/>
  <c r="G2169" i="1" s="1"/>
  <c r="D2170" i="3"/>
  <c r="E2170" i="3" s="1"/>
  <c r="G2170" i="1" s="1"/>
  <c r="D2171" i="3"/>
  <c r="E2171" i="3" s="1"/>
  <c r="G2171" i="1" s="1"/>
  <c r="D2172" i="3"/>
  <c r="E2172" i="3" s="1"/>
  <c r="G2172" i="1" s="1"/>
  <c r="D2173" i="3"/>
  <c r="E2173" i="3" s="1"/>
  <c r="G2173" i="1" s="1"/>
  <c r="D2174" i="3"/>
  <c r="E2174" i="3" s="1"/>
  <c r="D2175" i="3"/>
  <c r="E2175" i="3" s="1"/>
  <c r="G2175" i="1" s="1"/>
  <c r="D2176" i="3"/>
  <c r="E2176" i="3" s="1"/>
  <c r="G2176" i="1" s="1"/>
  <c r="D2177" i="3"/>
  <c r="E2177" i="3" s="1"/>
  <c r="G2177" i="1" s="1"/>
  <c r="D2178" i="3"/>
  <c r="E2178" i="3" s="1"/>
  <c r="G2178" i="1" s="1"/>
  <c r="D2179" i="3"/>
  <c r="E2179" i="3" s="1"/>
  <c r="G2179" i="1" s="1"/>
  <c r="D2180" i="3"/>
  <c r="E2180" i="3" s="1"/>
  <c r="G2180" i="1" s="1"/>
  <c r="D2181" i="3"/>
  <c r="E2181" i="3" s="1"/>
  <c r="G2181" i="1" s="1"/>
  <c r="D2182" i="3"/>
  <c r="E2182" i="3" s="1"/>
  <c r="G2182" i="1" s="1"/>
  <c r="D2183" i="3"/>
  <c r="E2183" i="3" s="1"/>
  <c r="G2183" i="1" s="1"/>
  <c r="D2184" i="3"/>
  <c r="E2184" i="3" s="1"/>
  <c r="G2184" i="1" s="1"/>
  <c r="D2185" i="3"/>
  <c r="E2185" i="3" s="1"/>
  <c r="G2185" i="1" s="1"/>
  <c r="D2186" i="3"/>
  <c r="E2186" i="3" s="1"/>
  <c r="G2186" i="1" s="1"/>
  <c r="D2187" i="3"/>
  <c r="E2187" i="3" s="1"/>
  <c r="G2187" i="1" s="1"/>
  <c r="D2188" i="3"/>
  <c r="E2188" i="3" s="1"/>
  <c r="D2189" i="3"/>
  <c r="E2189" i="3" s="1"/>
  <c r="G2189" i="1" s="1"/>
  <c r="D2190" i="3"/>
  <c r="E2190" i="3" s="1"/>
  <c r="G2190" i="1" s="1"/>
  <c r="D2191" i="3"/>
  <c r="E2191" i="3" s="1"/>
  <c r="D2192" i="3"/>
  <c r="E2192" i="3" s="1"/>
  <c r="G2192" i="1" s="1"/>
  <c r="D2193" i="3"/>
  <c r="E2193" i="3" s="1"/>
  <c r="G2193" i="1" s="1"/>
  <c r="D2194" i="3"/>
  <c r="E2194" i="3" s="1"/>
  <c r="G2194" i="1" s="1"/>
  <c r="D2195" i="3"/>
  <c r="E2195" i="3" s="1"/>
  <c r="G2195" i="1" s="1"/>
  <c r="D2196" i="3"/>
  <c r="E2196" i="3" s="1"/>
  <c r="G2196" i="1" s="1"/>
  <c r="D2197" i="3"/>
  <c r="E2197" i="3" s="1"/>
  <c r="G2197" i="1" s="1"/>
  <c r="D2198" i="3"/>
  <c r="E2198" i="3" s="1"/>
  <c r="G2198" i="1" s="1"/>
  <c r="D2199" i="3"/>
  <c r="E2199" i="3" s="1"/>
  <c r="G2199" i="1" s="1"/>
  <c r="D2200" i="3"/>
  <c r="E2200" i="3" s="1"/>
  <c r="G2200" i="1" s="1"/>
  <c r="D2201" i="3"/>
  <c r="E2201" i="3" s="1"/>
  <c r="G2201" i="1" s="1"/>
  <c r="D2202" i="3"/>
  <c r="E2202" i="3" s="1"/>
  <c r="G2202" i="1" s="1"/>
  <c r="D2203" i="3"/>
  <c r="E2203" i="3" s="1"/>
  <c r="G2203" i="1" s="1"/>
  <c r="D2204" i="3"/>
  <c r="E2204" i="3" s="1"/>
  <c r="G2204" i="1" s="1"/>
  <c r="D2205" i="3"/>
  <c r="E2205" i="3" s="1"/>
  <c r="G2205" i="1" s="1"/>
  <c r="D2206" i="3"/>
  <c r="E2206" i="3" s="1"/>
  <c r="G2206" i="1" s="1"/>
  <c r="D2207" i="3"/>
  <c r="E2207" i="3" s="1"/>
  <c r="G2207" i="1" s="1"/>
  <c r="D2208" i="3"/>
  <c r="E2208" i="3" s="1"/>
  <c r="G2208" i="1" s="1"/>
  <c r="D2209" i="3"/>
  <c r="E2209" i="3" s="1"/>
  <c r="G2209" i="1" s="1"/>
  <c r="D2210" i="3"/>
  <c r="E2210" i="3" s="1"/>
  <c r="G2210" i="1" s="1"/>
  <c r="D2211" i="3"/>
  <c r="E2211" i="3" s="1"/>
  <c r="G2211" i="1" s="1"/>
  <c r="D2212" i="3"/>
  <c r="E2212" i="3" s="1"/>
  <c r="G2212" i="1" s="1"/>
  <c r="D2213" i="3"/>
  <c r="E2213" i="3" s="1"/>
  <c r="G2213" i="1" s="1"/>
  <c r="D2214" i="3"/>
  <c r="E2214" i="3" s="1"/>
  <c r="G2214" i="1" s="1"/>
  <c r="D2215" i="3"/>
  <c r="E2215" i="3" s="1"/>
  <c r="G2215" i="1" s="1"/>
  <c r="D2216" i="3"/>
  <c r="E2216" i="3" s="1"/>
  <c r="G2216" i="1" s="1"/>
  <c r="D2217" i="3"/>
  <c r="E2217" i="3" s="1"/>
  <c r="G2217" i="1" s="1"/>
  <c r="D2218" i="3"/>
  <c r="E2218" i="3" s="1"/>
  <c r="G2218" i="1" s="1"/>
  <c r="D2219" i="3"/>
  <c r="E2219" i="3" s="1"/>
  <c r="G2219" i="1" s="1"/>
  <c r="D2220" i="3"/>
  <c r="E2220" i="3" s="1"/>
  <c r="D2221" i="3"/>
  <c r="E2221" i="3" s="1"/>
  <c r="G2221" i="1" s="1"/>
  <c r="D2222" i="3"/>
  <c r="E2222" i="3" s="1"/>
  <c r="D2223" i="3"/>
  <c r="E2223" i="3" s="1"/>
  <c r="G2223" i="1" s="1"/>
  <c r="D2224" i="3"/>
  <c r="E2224" i="3" s="1"/>
  <c r="G2224" i="1" s="1"/>
  <c r="D2225" i="3"/>
  <c r="E2225" i="3" s="1"/>
  <c r="G2225" i="1" s="1"/>
  <c r="D2226" i="3"/>
  <c r="E2226" i="3" s="1"/>
  <c r="G2226" i="1" s="1"/>
  <c r="D2227" i="3"/>
  <c r="E2227" i="3" s="1"/>
  <c r="D2228" i="3"/>
  <c r="E2228" i="3" s="1"/>
  <c r="G2229" i="1" s="1"/>
  <c r="D2229" i="3"/>
  <c r="E2229" i="3" s="1"/>
  <c r="D2230" i="3"/>
  <c r="E2230" i="3" s="1"/>
  <c r="G2230" i="1" s="1"/>
  <c r="D2231" i="3"/>
  <c r="E2231" i="3" s="1"/>
  <c r="G2231" i="1" s="1"/>
  <c r="D2232" i="3"/>
  <c r="E2232" i="3" s="1"/>
  <c r="G2232" i="1" s="1"/>
  <c r="D2233" i="3"/>
  <c r="E2233" i="3" s="1"/>
  <c r="G2233" i="1" s="1"/>
  <c r="D2234" i="3"/>
  <c r="E2234" i="3" s="1"/>
  <c r="G2234" i="1" s="1"/>
  <c r="D2235" i="3"/>
  <c r="E2235" i="3" s="1"/>
  <c r="G2235" i="1" s="1"/>
  <c r="D2236" i="3"/>
  <c r="E2236" i="3" s="1"/>
  <c r="G2236" i="1" s="1"/>
  <c r="D2237" i="3"/>
  <c r="E2237" i="3" s="1"/>
  <c r="G2237" i="1" s="1"/>
  <c r="D2238" i="3"/>
  <c r="E2238" i="3" s="1"/>
  <c r="G2238" i="1" s="1"/>
  <c r="D2239" i="3"/>
  <c r="E2239" i="3" s="1"/>
  <c r="D2240" i="3"/>
  <c r="E2240" i="3" s="1"/>
  <c r="G2240" i="1" s="1"/>
  <c r="D2241" i="3"/>
  <c r="E2241" i="3" s="1"/>
  <c r="G2241" i="1" s="1"/>
  <c r="D2242" i="3"/>
  <c r="E2242" i="3" s="1"/>
  <c r="G2242" i="1" s="1"/>
  <c r="D2243" i="3"/>
  <c r="E2243" i="3" s="1"/>
  <c r="D2244" i="3"/>
  <c r="E2244" i="3" s="1"/>
  <c r="G2244" i="1" s="1"/>
  <c r="D2245" i="3"/>
  <c r="E2245" i="3" s="1"/>
  <c r="G2245" i="1" s="1"/>
  <c r="D2246" i="3"/>
  <c r="E2246" i="3" s="1"/>
  <c r="G2246" i="1" s="1"/>
  <c r="D2247" i="3"/>
  <c r="E2247" i="3" s="1"/>
  <c r="G2247" i="1" s="1"/>
  <c r="D2248" i="3"/>
  <c r="E2248" i="3" s="1"/>
  <c r="G2248" i="1" s="1"/>
  <c r="D2249" i="3"/>
  <c r="E2249" i="3" s="1"/>
  <c r="G2249" i="1" s="1"/>
  <c r="D2250" i="3"/>
  <c r="E2250" i="3" s="1"/>
  <c r="G2250" i="1" s="1"/>
  <c r="D2251" i="3"/>
  <c r="E2251" i="3" s="1"/>
  <c r="G2251" i="1" s="1"/>
  <c r="D2252" i="3"/>
  <c r="E2252" i="3" s="1"/>
  <c r="G2252" i="1" s="1"/>
  <c r="D2253" i="3"/>
  <c r="E2253" i="3" s="1"/>
  <c r="G2253" i="1" s="1"/>
  <c r="D2254" i="3"/>
  <c r="E2254" i="3" s="1"/>
  <c r="G2254" i="1" s="1"/>
  <c r="D2255" i="3"/>
  <c r="E2255" i="3" s="1"/>
  <c r="G2255" i="1" s="1"/>
  <c r="D2256" i="3"/>
  <c r="E2256" i="3" s="1"/>
  <c r="G2256" i="1" s="1"/>
  <c r="D2257" i="3"/>
  <c r="E2257" i="3" s="1"/>
  <c r="G2257" i="1" s="1"/>
  <c r="D2258" i="3"/>
  <c r="E2258" i="3" s="1"/>
  <c r="G2258" i="1" s="1"/>
  <c r="D2259" i="3"/>
  <c r="E2259" i="3" s="1"/>
  <c r="G2259" i="1" s="1"/>
  <c r="D2260" i="3"/>
  <c r="E2260" i="3" s="1"/>
  <c r="G2260" i="1" s="1"/>
  <c r="D2261" i="3"/>
  <c r="E2261" i="3" s="1"/>
  <c r="G2261" i="1" s="1"/>
  <c r="D2262" i="3"/>
  <c r="E2262" i="3" s="1"/>
  <c r="G2262" i="1" s="1"/>
  <c r="D2263" i="3"/>
  <c r="E2263" i="3" s="1"/>
  <c r="G2263" i="1" s="1"/>
  <c r="D2264" i="3"/>
  <c r="E2264" i="3" s="1"/>
  <c r="G2264" i="1" s="1"/>
  <c r="D2265" i="3"/>
  <c r="E2265" i="3" s="1"/>
  <c r="G2265" i="1" s="1"/>
  <c r="D2266" i="3"/>
  <c r="E2266" i="3" s="1"/>
  <c r="G2266" i="1" s="1"/>
  <c r="D2267" i="3"/>
  <c r="E2267" i="3" s="1"/>
  <c r="G2267" i="1" s="1"/>
  <c r="D2268" i="3"/>
  <c r="E2268" i="3" s="1"/>
  <c r="G2268" i="1" s="1"/>
  <c r="D2269" i="3"/>
  <c r="E2269" i="3" s="1"/>
  <c r="D2270" i="3"/>
  <c r="E2270" i="3" s="1"/>
  <c r="G2270" i="1" s="1"/>
  <c r="D2271" i="3"/>
  <c r="E2271" i="3" s="1"/>
  <c r="G2271" i="1" s="1"/>
  <c r="D2272" i="3"/>
  <c r="E2272" i="3" s="1"/>
  <c r="D2273" i="3"/>
  <c r="E2273" i="3" s="1"/>
  <c r="G2273" i="1" s="1"/>
  <c r="D2274" i="3"/>
  <c r="E2274" i="3" s="1"/>
  <c r="G2274" i="1" s="1"/>
  <c r="D2275" i="3"/>
  <c r="E2275" i="3" s="1"/>
  <c r="G2275" i="1" s="1"/>
  <c r="D2276" i="3"/>
  <c r="E2276" i="3" s="1"/>
  <c r="G2276" i="1" s="1"/>
  <c r="D2277" i="3"/>
  <c r="E2277" i="3" s="1"/>
  <c r="G2277" i="1" s="1"/>
  <c r="D2278" i="3"/>
  <c r="E2278" i="3" s="1"/>
  <c r="G2278" i="1" s="1"/>
  <c r="D2279" i="3"/>
  <c r="E2279" i="3" s="1"/>
  <c r="G2279" i="1" s="1"/>
  <c r="D2280" i="3"/>
  <c r="E2280" i="3" s="1"/>
  <c r="G2280" i="1" s="1"/>
  <c r="D2281" i="3"/>
  <c r="E2281" i="3" s="1"/>
  <c r="G2281" i="1" s="1"/>
  <c r="D2282" i="3"/>
  <c r="E2282" i="3" s="1"/>
  <c r="G2282" i="1" s="1"/>
  <c r="D2283" i="3"/>
  <c r="E2283" i="3" s="1"/>
  <c r="G2283" i="1" s="1"/>
  <c r="D2284" i="3"/>
  <c r="E2284" i="3" s="1"/>
  <c r="G2284" i="1" s="1"/>
  <c r="D2285" i="3"/>
  <c r="E2285" i="3" s="1"/>
  <c r="G2285" i="1" s="1"/>
  <c r="D2286" i="3"/>
  <c r="E2286" i="3" s="1"/>
  <c r="G2286" i="1" s="1"/>
  <c r="D2287" i="3"/>
  <c r="E2287" i="3" s="1"/>
  <c r="G2287" i="1" s="1"/>
  <c r="D2288" i="3"/>
  <c r="E2288" i="3" s="1"/>
  <c r="G2288" i="1" s="1"/>
  <c r="D2289" i="3"/>
  <c r="E2289" i="3" s="1"/>
  <c r="G2289" i="1" s="1"/>
  <c r="D2290" i="3"/>
  <c r="E2290" i="3" s="1"/>
  <c r="G2290" i="1" s="1"/>
  <c r="D2291" i="3"/>
  <c r="E2291" i="3" s="1"/>
  <c r="G2291" i="1" s="1"/>
  <c r="D2292" i="3"/>
  <c r="E2292" i="3" s="1"/>
  <c r="G2292" i="1" s="1"/>
  <c r="D2293" i="3"/>
  <c r="E2293" i="3" s="1"/>
  <c r="G2293" i="1" s="1"/>
  <c r="D2294" i="3"/>
  <c r="E2294" i="3" s="1"/>
  <c r="G2294" i="1" s="1"/>
  <c r="D2295" i="3"/>
  <c r="E2295" i="3" s="1"/>
  <c r="G2295" i="1" s="1"/>
  <c r="D2296" i="3"/>
  <c r="E2296" i="3" s="1"/>
  <c r="G2296" i="1" s="1"/>
  <c r="D2297" i="3"/>
  <c r="E2297" i="3" s="1"/>
  <c r="G2297" i="1" s="1"/>
  <c r="D2298" i="3"/>
  <c r="E2298" i="3" s="1"/>
  <c r="G2298" i="1" s="1"/>
  <c r="D2299" i="3"/>
  <c r="E2299" i="3" s="1"/>
  <c r="G2299" i="1" s="1"/>
  <c r="D2300" i="3"/>
  <c r="E2300" i="3" s="1"/>
  <c r="G2300" i="1" s="1"/>
  <c r="D2301" i="3"/>
  <c r="E2301" i="3" s="1"/>
  <c r="G2301" i="1" s="1"/>
  <c r="D2302" i="3"/>
  <c r="E2302" i="3" s="1"/>
  <c r="G2302" i="1" s="1"/>
  <c r="D2303" i="3"/>
  <c r="E2303" i="3" s="1"/>
  <c r="G2303" i="1" s="1"/>
  <c r="D2304" i="3"/>
  <c r="E2304" i="3" s="1"/>
  <c r="G2304" i="1" s="1"/>
  <c r="D2305" i="3"/>
  <c r="E2305" i="3" s="1"/>
  <c r="G2305" i="1" s="1"/>
  <c r="D2306" i="3"/>
  <c r="E2306" i="3" s="1"/>
  <c r="G2306" i="1" s="1"/>
  <c r="D2307" i="3"/>
  <c r="E2307" i="3" s="1"/>
  <c r="G2307" i="1" s="1"/>
  <c r="D2308" i="3"/>
  <c r="E2308" i="3" s="1"/>
  <c r="G2308" i="1" s="1"/>
  <c r="D2309" i="3"/>
  <c r="E2309" i="3" s="1"/>
  <c r="G2309" i="1" s="1"/>
  <c r="D2310" i="3"/>
  <c r="E2310" i="3" s="1"/>
  <c r="G2310" i="1" s="1"/>
  <c r="D2311" i="3"/>
  <c r="E2311" i="3" s="1"/>
  <c r="G2311" i="1" s="1"/>
  <c r="D2312" i="3"/>
  <c r="E2312" i="3" s="1"/>
  <c r="G2312" i="1" s="1"/>
  <c r="D2313" i="3"/>
  <c r="E2313" i="3" s="1"/>
  <c r="G2313" i="1" s="1"/>
  <c r="D2314" i="3"/>
  <c r="E2314" i="3" s="1"/>
  <c r="G2314" i="1" s="1"/>
  <c r="D2315" i="3"/>
  <c r="E2315" i="3" s="1"/>
  <c r="G2315" i="1" s="1"/>
  <c r="D2316" i="3"/>
  <c r="E2316" i="3" s="1"/>
  <c r="G2316" i="1" s="1"/>
  <c r="D2317" i="3"/>
  <c r="E2317" i="3" s="1"/>
  <c r="G2317" i="1" s="1"/>
  <c r="D2318" i="3"/>
  <c r="E2318" i="3" s="1"/>
  <c r="G2318" i="1" s="1"/>
  <c r="D2319" i="3"/>
  <c r="E2319" i="3" s="1"/>
  <c r="G2319" i="1" s="1"/>
  <c r="D2320" i="3"/>
  <c r="E2320" i="3" s="1"/>
  <c r="G2320" i="1" s="1"/>
  <c r="D2321" i="3"/>
  <c r="E2321" i="3" s="1"/>
  <c r="G2321" i="1" s="1"/>
  <c r="D2322" i="3"/>
  <c r="E2322" i="3" s="1"/>
  <c r="D2323" i="3"/>
  <c r="E2323" i="3" s="1"/>
  <c r="G2323" i="1" s="1"/>
  <c r="D2324" i="3"/>
  <c r="E2324" i="3" s="1"/>
  <c r="G2324" i="1" s="1"/>
  <c r="D2325" i="3"/>
  <c r="E2325" i="3" s="1"/>
  <c r="G2325" i="1" s="1"/>
  <c r="D2326" i="3"/>
  <c r="E2326" i="3" s="1"/>
  <c r="D2327" i="3"/>
  <c r="E2327" i="3" s="1"/>
  <c r="G2327" i="1" s="1"/>
  <c r="D2328" i="3"/>
  <c r="E2328" i="3" s="1"/>
  <c r="D2329" i="3"/>
  <c r="E2329" i="3" s="1"/>
  <c r="G2329" i="1" s="1"/>
  <c r="D2330" i="3"/>
  <c r="E2330" i="3" s="1"/>
  <c r="G2330" i="1" s="1"/>
  <c r="D2331" i="3"/>
  <c r="E2331" i="3" s="1"/>
  <c r="G2331" i="1" s="1"/>
  <c r="D2332" i="3"/>
  <c r="E2332" i="3" s="1"/>
  <c r="G2332" i="1" s="1"/>
  <c r="D2333" i="3"/>
  <c r="E2333" i="3" s="1"/>
  <c r="G2333" i="1" s="1"/>
  <c r="D2334" i="3"/>
  <c r="E2334" i="3" s="1"/>
  <c r="G2334" i="1" s="1"/>
  <c r="D2335" i="3"/>
  <c r="E2335" i="3" s="1"/>
  <c r="D2336" i="3"/>
  <c r="E2336" i="3" s="1"/>
  <c r="G2336" i="1" s="1"/>
  <c r="D2337" i="3"/>
  <c r="E2337" i="3" s="1"/>
  <c r="G2337" i="1" s="1"/>
  <c r="D2338" i="3"/>
  <c r="E2338" i="3" s="1"/>
  <c r="G2338" i="1" s="1"/>
  <c r="D2339" i="3"/>
  <c r="E2339" i="3" s="1"/>
  <c r="G2339" i="1" s="1"/>
  <c r="D2340" i="3"/>
  <c r="E2340" i="3" s="1"/>
  <c r="G2340" i="1" s="1"/>
  <c r="D2341" i="3"/>
  <c r="E2341" i="3" s="1"/>
  <c r="G2341" i="1" s="1"/>
  <c r="D2342" i="3"/>
  <c r="E2342" i="3" s="1"/>
  <c r="G2342" i="1" s="1"/>
  <c r="D2343" i="3"/>
  <c r="E2343" i="3" s="1"/>
  <c r="G2343" i="1" s="1"/>
  <c r="D2344" i="3"/>
  <c r="E2344" i="3" s="1"/>
  <c r="G2344" i="1" s="1"/>
  <c r="D2345" i="3"/>
  <c r="E2345" i="3" s="1"/>
  <c r="D2346" i="3"/>
  <c r="E2346" i="3" s="1"/>
  <c r="G2346" i="1" s="1"/>
  <c r="D2347" i="3"/>
  <c r="E2347" i="3" s="1"/>
  <c r="G2347" i="1" s="1"/>
  <c r="D2348" i="3"/>
  <c r="E2348" i="3" s="1"/>
  <c r="G2348" i="1" s="1"/>
  <c r="D2349" i="3"/>
  <c r="E2349" i="3" s="1"/>
  <c r="G2349" i="1" s="1"/>
  <c r="D2350" i="3"/>
  <c r="E2350" i="3" s="1"/>
  <c r="G2350" i="1" s="1"/>
  <c r="D2351" i="3"/>
  <c r="E2351" i="3" s="1"/>
  <c r="G2351" i="1" s="1"/>
  <c r="D2352" i="3"/>
  <c r="E2352" i="3" s="1"/>
  <c r="G2352" i="1" s="1"/>
  <c r="D2353" i="3"/>
  <c r="E2353" i="3" s="1"/>
  <c r="G2353" i="1" s="1"/>
  <c r="D2354" i="3"/>
  <c r="E2354" i="3" s="1"/>
  <c r="G2354" i="1" s="1"/>
  <c r="D2355" i="3"/>
  <c r="E2355" i="3" s="1"/>
  <c r="G2355" i="1" s="1"/>
  <c r="D2356" i="3"/>
  <c r="E2356" i="3" s="1"/>
  <c r="G2356" i="1" s="1"/>
  <c r="D2357" i="3"/>
  <c r="E2357" i="3" s="1"/>
  <c r="G2357" i="1" s="1"/>
  <c r="D2358" i="3"/>
  <c r="E2358" i="3" s="1"/>
  <c r="G2358" i="1" s="1"/>
  <c r="D2359" i="3"/>
  <c r="E2359" i="3" s="1"/>
  <c r="G2359" i="1" s="1"/>
  <c r="D2360" i="3"/>
  <c r="E2360" i="3" s="1"/>
  <c r="G2360" i="1" s="1"/>
  <c r="D2361" i="3"/>
  <c r="E2361" i="3" s="1"/>
  <c r="G2361" i="1" s="1"/>
  <c r="D2362" i="3"/>
  <c r="E2362" i="3" s="1"/>
  <c r="G2362" i="1" s="1"/>
  <c r="D2363" i="3"/>
  <c r="E2363" i="3" s="1"/>
  <c r="G2363" i="1" s="1"/>
  <c r="D2364" i="3"/>
  <c r="E2364" i="3" s="1"/>
  <c r="G2364" i="1" s="1"/>
  <c r="D2365" i="3"/>
  <c r="E2365" i="3" s="1"/>
  <c r="G2365" i="1" s="1"/>
  <c r="D2366" i="3"/>
  <c r="E2366" i="3" s="1"/>
  <c r="G2366" i="1" s="1"/>
  <c r="D2367" i="3"/>
  <c r="E2367" i="3" s="1"/>
  <c r="G2367" i="1" s="1"/>
  <c r="D2368" i="3"/>
  <c r="E2368" i="3" s="1"/>
  <c r="D2369" i="3"/>
  <c r="E2369" i="3" s="1"/>
  <c r="D2370" i="3"/>
  <c r="E2370" i="3" s="1"/>
  <c r="G2370" i="1" s="1"/>
  <c r="D2371" i="3"/>
  <c r="E2371" i="3" s="1"/>
  <c r="G2371" i="1" s="1"/>
  <c r="D2372" i="3"/>
  <c r="E2372" i="3" s="1"/>
  <c r="G2372" i="1" s="1"/>
  <c r="D2373" i="3"/>
  <c r="E2373" i="3" s="1"/>
  <c r="G2373" i="1" s="1"/>
  <c r="D2374" i="3"/>
  <c r="E2374" i="3" s="1"/>
  <c r="G2374" i="1" s="1"/>
  <c r="D2375" i="3"/>
  <c r="E2375" i="3" s="1"/>
  <c r="G2375" i="1" s="1"/>
  <c r="D2376" i="3"/>
  <c r="E2376" i="3" s="1"/>
  <c r="G2376" i="1" s="1"/>
  <c r="D2377" i="3"/>
  <c r="E2377" i="3" s="1"/>
  <c r="G2377" i="1" s="1"/>
  <c r="D2378" i="3"/>
  <c r="E2378" i="3" s="1"/>
  <c r="G2378" i="1" s="1"/>
  <c r="D2379" i="3"/>
  <c r="E2379" i="3" s="1"/>
  <c r="D2380" i="3"/>
  <c r="E2380" i="3" s="1"/>
  <c r="G2380" i="1" s="1"/>
  <c r="D2381" i="3"/>
  <c r="E2381" i="3" s="1"/>
  <c r="D2382" i="3"/>
  <c r="E2382" i="3" s="1"/>
  <c r="G2382" i="1" s="1"/>
  <c r="D2383" i="3"/>
  <c r="E2383" i="3" s="1"/>
  <c r="D2384" i="3"/>
  <c r="E2384" i="3" s="1"/>
  <c r="G2384" i="1" s="1"/>
  <c r="D2385" i="3"/>
  <c r="E2385" i="3" s="1"/>
  <c r="G2385" i="1" s="1"/>
  <c r="D2386" i="3"/>
  <c r="E2386" i="3" s="1"/>
  <c r="D2387" i="3"/>
  <c r="E2387" i="3" s="1"/>
  <c r="G2387" i="1" s="1"/>
  <c r="D2388" i="3"/>
  <c r="E2388" i="3" s="1"/>
  <c r="G2388" i="1" s="1"/>
  <c r="D2389" i="3"/>
  <c r="E2389" i="3" s="1"/>
  <c r="G2389" i="1" s="1"/>
  <c r="D2390" i="3"/>
  <c r="E2390" i="3" s="1"/>
  <c r="G2390" i="1" s="1"/>
  <c r="D2391" i="3"/>
  <c r="E2391" i="3" s="1"/>
  <c r="G2391" i="1" s="1"/>
  <c r="D2392" i="3"/>
  <c r="E2392" i="3" s="1"/>
  <c r="G2392" i="1" s="1"/>
  <c r="D2393" i="3"/>
  <c r="E2393" i="3" s="1"/>
  <c r="D2394" i="3"/>
  <c r="E2394" i="3" s="1"/>
  <c r="G2394" i="1" s="1"/>
  <c r="D2395" i="3"/>
  <c r="E2395" i="3" s="1"/>
  <c r="D2396" i="3"/>
  <c r="E2396" i="3" s="1"/>
  <c r="G2396" i="1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J1930" i="1"/>
  <c r="E1931" i="1"/>
  <c r="J1931" i="1"/>
  <c r="E1932" i="1"/>
  <c r="J1932" i="1"/>
  <c r="E1933" i="1"/>
  <c r="J1933" i="1"/>
  <c r="E1934" i="1"/>
  <c r="J1934" i="1"/>
  <c r="E1935" i="1"/>
  <c r="J1935" i="1"/>
  <c r="E1936" i="1"/>
  <c r="J1936" i="1"/>
  <c r="E1937" i="1"/>
  <c r="J1937" i="1"/>
  <c r="E1938" i="1"/>
  <c r="J1938" i="1"/>
  <c r="E1939" i="1"/>
  <c r="J1939" i="1"/>
  <c r="E1940" i="1"/>
  <c r="J1940" i="1"/>
  <c r="E1941" i="1"/>
  <c r="J1941" i="1"/>
  <c r="E1942" i="1"/>
  <c r="J1942" i="1"/>
  <c r="E1943" i="1"/>
  <c r="J1943" i="1"/>
  <c r="E1944" i="1"/>
  <c r="J1944" i="1"/>
  <c r="E1945" i="1"/>
  <c r="J1945" i="1"/>
  <c r="E1946" i="1"/>
  <c r="J1946" i="1"/>
  <c r="E1947" i="1"/>
  <c r="J1947" i="1"/>
  <c r="E1948" i="1"/>
  <c r="J1948" i="1"/>
  <c r="E1949" i="1"/>
  <c r="J1949" i="1"/>
  <c r="E1950" i="1"/>
  <c r="J1950" i="1"/>
  <c r="E1951" i="1"/>
  <c r="J1951" i="1"/>
  <c r="E1952" i="1"/>
  <c r="J1952" i="1"/>
  <c r="E1953" i="1"/>
  <c r="J1953" i="1"/>
  <c r="E1954" i="1"/>
  <c r="J1954" i="1"/>
  <c r="E1955" i="1"/>
  <c r="J1955" i="1"/>
  <c r="E1956" i="1"/>
  <c r="J1956" i="1"/>
  <c r="E1957" i="1"/>
  <c r="J1957" i="1"/>
  <c r="E1958" i="1"/>
  <c r="J1958" i="1"/>
  <c r="E1959" i="1"/>
  <c r="J1959" i="1"/>
  <c r="E1960" i="1"/>
  <c r="J1960" i="1"/>
  <c r="E1961" i="1"/>
  <c r="J1961" i="1"/>
  <c r="E1962" i="1"/>
  <c r="J1962" i="1"/>
  <c r="E1963" i="1"/>
  <c r="J1963" i="1"/>
  <c r="E1964" i="1"/>
  <c r="J1964" i="1"/>
  <c r="E1965" i="1"/>
  <c r="J1965" i="1"/>
  <c r="E1966" i="1"/>
  <c r="J1966" i="1"/>
  <c r="E1967" i="1"/>
  <c r="J1967" i="1"/>
  <c r="E1968" i="1"/>
  <c r="J1968" i="1"/>
  <c r="E1969" i="1"/>
  <c r="J1969" i="1"/>
  <c r="E1970" i="1"/>
  <c r="J1970" i="1"/>
  <c r="E1971" i="1"/>
  <c r="J1971" i="1"/>
  <c r="E1972" i="1"/>
  <c r="J1972" i="1"/>
  <c r="E1973" i="1"/>
  <c r="J1973" i="1"/>
  <c r="E1974" i="1"/>
  <c r="J1974" i="1"/>
  <c r="E1975" i="1"/>
  <c r="J1975" i="1"/>
  <c r="E1976" i="1"/>
  <c r="J1976" i="1"/>
  <c r="E1977" i="1"/>
  <c r="J1977" i="1"/>
  <c r="E1978" i="1"/>
  <c r="J1978" i="1"/>
  <c r="E1979" i="1"/>
  <c r="J1979" i="1"/>
  <c r="E1980" i="1"/>
  <c r="J1980" i="1"/>
  <c r="E1981" i="1"/>
  <c r="J1981" i="1"/>
  <c r="E1982" i="1"/>
  <c r="J1982" i="1"/>
  <c r="E1983" i="1"/>
  <c r="J1983" i="1"/>
  <c r="E1984" i="1"/>
  <c r="J1984" i="1"/>
  <c r="E1985" i="1"/>
  <c r="J1985" i="1"/>
  <c r="E1986" i="1"/>
  <c r="J1986" i="1"/>
  <c r="E1987" i="1"/>
  <c r="J1987" i="1"/>
  <c r="E1988" i="1"/>
  <c r="J1988" i="1"/>
  <c r="E1989" i="1"/>
  <c r="J1989" i="1"/>
  <c r="E1990" i="1"/>
  <c r="J1990" i="1"/>
  <c r="E1991" i="1"/>
  <c r="J1991" i="1"/>
  <c r="E1992" i="1"/>
  <c r="J1992" i="1"/>
  <c r="E1993" i="1"/>
  <c r="J1993" i="1"/>
  <c r="E1994" i="1"/>
  <c r="J1994" i="1"/>
  <c r="E1995" i="1"/>
  <c r="J1995" i="1"/>
  <c r="E1996" i="1"/>
  <c r="J1996" i="1"/>
  <c r="E1997" i="1"/>
  <c r="J1997" i="1"/>
  <c r="E1998" i="1"/>
  <c r="J1998" i="1"/>
  <c r="E1999" i="1"/>
  <c r="J1999" i="1"/>
  <c r="E2000" i="1"/>
  <c r="J2000" i="1"/>
  <c r="E2001" i="1"/>
  <c r="J2001" i="1"/>
  <c r="E2002" i="1"/>
  <c r="J2002" i="1"/>
  <c r="E2003" i="1"/>
  <c r="J2003" i="1"/>
  <c r="E2004" i="1"/>
  <c r="J2004" i="1"/>
  <c r="E2005" i="1"/>
  <c r="J2005" i="1"/>
  <c r="E2006" i="1"/>
  <c r="J2006" i="1"/>
  <c r="E2007" i="1"/>
  <c r="J2007" i="1"/>
  <c r="E2008" i="1"/>
  <c r="J2008" i="1"/>
  <c r="E2009" i="1"/>
  <c r="J2009" i="1"/>
  <c r="E2010" i="1"/>
  <c r="J2010" i="1"/>
  <c r="E2011" i="1"/>
  <c r="J2011" i="1"/>
  <c r="E2012" i="1"/>
  <c r="J2012" i="1"/>
  <c r="E2013" i="1"/>
  <c r="J2013" i="1"/>
  <c r="E2014" i="1"/>
  <c r="J2014" i="1"/>
  <c r="E2015" i="1"/>
  <c r="J2015" i="1"/>
  <c r="E2016" i="1"/>
  <c r="J2016" i="1"/>
  <c r="E2017" i="1"/>
  <c r="J2017" i="1"/>
  <c r="E2018" i="1"/>
  <c r="J2018" i="1"/>
  <c r="E2019" i="1"/>
  <c r="J2019" i="1"/>
  <c r="E2020" i="1"/>
  <c r="J2020" i="1"/>
  <c r="E2021" i="1"/>
  <c r="J2021" i="1"/>
  <c r="E2022" i="1"/>
  <c r="J2022" i="1"/>
  <c r="E2023" i="1"/>
  <c r="J2023" i="1"/>
  <c r="E2024" i="1"/>
  <c r="J2024" i="1"/>
  <c r="E2025" i="1"/>
  <c r="J2025" i="1"/>
  <c r="E2026" i="1"/>
  <c r="J2026" i="1"/>
  <c r="E2027" i="1"/>
  <c r="J2027" i="1"/>
  <c r="E2028" i="1"/>
  <c r="J2028" i="1"/>
  <c r="E2029" i="1"/>
  <c r="J2029" i="1"/>
  <c r="E2030" i="1"/>
  <c r="J2030" i="1"/>
  <c r="E2031" i="1"/>
  <c r="J2031" i="1"/>
  <c r="E2032" i="1"/>
  <c r="J2032" i="1"/>
  <c r="E2033" i="1"/>
  <c r="J2033" i="1"/>
  <c r="E2034" i="1"/>
  <c r="J2034" i="1"/>
  <c r="E2035" i="1"/>
  <c r="J2035" i="1"/>
  <c r="E2036" i="1"/>
  <c r="J2036" i="1"/>
  <c r="E2037" i="1"/>
  <c r="J2037" i="1"/>
  <c r="E2038" i="1"/>
  <c r="J2038" i="1"/>
  <c r="E2039" i="1"/>
  <c r="J2039" i="1"/>
  <c r="E2040" i="1"/>
  <c r="J2040" i="1"/>
  <c r="E2041" i="1"/>
  <c r="J2041" i="1"/>
  <c r="E2042" i="1"/>
  <c r="J2042" i="1"/>
  <c r="E2043" i="1"/>
  <c r="J2043" i="1"/>
  <c r="E2044" i="1"/>
  <c r="J2044" i="1"/>
  <c r="E2045" i="1"/>
  <c r="J2045" i="1"/>
  <c r="E2046" i="1"/>
  <c r="J2046" i="1"/>
  <c r="E2047" i="1"/>
  <c r="J2047" i="1"/>
  <c r="E2048" i="1"/>
  <c r="J2048" i="1"/>
  <c r="E2049" i="1"/>
  <c r="J2049" i="1"/>
  <c r="E2050" i="1"/>
  <c r="J2050" i="1"/>
  <c r="E2051" i="1"/>
  <c r="J2051" i="1"/>
  <c r="E2052" i="1"/>
  <c r="J2052" i="1"/>
  <c r="E2053" i="1"/>
  <c r="J2053" i="1"/>
  <c r="E2054" i="1"/>
  <c r="J2054" i="1"/>
  <c r="E2055" i="1"/>
  <c r="J2055" i="1"/>
  <c r="E2056" i="1"/>
  <c r="J2056" i="1"/>
  <c r="E2057" i="1"/>
  <c r="J2057" i="1"/>
  <c r="E2058" i="1"/>
  <c r="J2058" i="1"/>
  <c r="E2059" i="1"/>
  <c r="J2059" i="1"/>
  <c r="E2060" i="1"/>
  <c r="J2060" i="1"/>
  <c r="E2061" i="1"/>
  <c r="J2061" i="1"/>
  <c r="E2062" i="1"/>
  <c r="J2062" i="1"/>
  <c r="E2063" i="1"/>
  <c r="J2063" i="1"/>
  <c r="E2064" i="1"/>
  <c r="J2064" i="1"/>
  <c r="E2065" i="1"/>
  <c r="J2065" i="1"/>
  <c r="E2066" i="1"/>
  <c r="J2066" i="1"/>
  <c r="E2067" i="1"/>
  <c r="J2067" i="1"/>
  <c r="E2068" i="1"/>
  <c r="J2068" i="1"/>
  <c r="E2069" i="1"/>
  <c r="J2069" i="1"/>
  <c r="E2070" i="1"/>
  <c r="J2070" i="1"/>
  <c r="E2071" i="1"/>
  <c r="J2071" i="1"/>
  <c r="E2072" i="1"/>
  <c r="J2072" i="1"/>
  <c r="E2073" i="1"/>
  <c r="J2073" i="1"/>
  <c r="E2074" i="1"/>
  <c r="J2074" i="1"/>
  <c r="E2075" i="1"/>
  <c r="J2075" i="1"/>
  <c r="E2076" i="1"/>
  <c r="J2076" i="1"/>
  <c r="E2077" i="1"/>
  <c r="J2077" i="1"/>
  <c r="E2078" i="1"/>
  <c r="J2078" i="1"/>
  <c r="E2079" i="1"/>
  <c r="J2079" i="1"/>
  <c r="E2080" i="1"/>
  <c r="J2080" i="1"/>
  <c r="E2081" i="1"/>
  <c r="J2081" i="1"/>
  <c r="E2082" i="1"/>
  <c r="J2082" i="1"/>
  <c r="E2083" i="1"/>
  <c r="J2083" i="1"/>
  <c r="E2084" i="1"/>
  <c r="J2084" i="1"/>
  <c r="E2085" i="1"/>
  <c r="J2085" i="1"/>
  <c r="E2086" i="1"/>
  <c r="J2086" i="1"/>
  <c r="E2087" i="1"/>
  <c r="J2087" i="1"/>
  <c r="E2088" i="1"/>
  <c r="J2088" i="1"/>
  <c r="E2089" i="1"/>
  <c r="J2089" i="1"/>
  <c r="E2090" i="1"/>
  <c r="J2090" i="1"/>
  <c r="E2091" i="1"/>
  <c r="J2091" i="1"/>
  <c r="E2092" i="1"/>
  <c r="J2092" i="1"/>
  <c r="E2093" i="1"/>
  <c r="J2093" i="1"/>
  <c r="E2094" i="1"/>
  <c r="J2094" i="1"/>
  <c r="E2095" i="1"/>
  <c r="J2095" i="1"/>
  <c r="E2096" i="1"/>
  <c r="J2096" i="1"/>
  <c r="E2097" i="1"/>
  <c r="J2097" i="1"/>
  <c r="E2098" i="1"/>
  <c r="J2098" i="1"/>
  <c r="E2099" i="1"/>
  <c r="J2099" i="1"/>
  <c r="E2100" i="1"/>
  <c r="J2100" i="1"/>
  <c r="E2101" i="1"/>
  <c r="J2101" i="1"/>
  <c r="E2102" i="1"/>
  <c r="J2102" i="1"/>
  <c r="E2103" i="1"/>
  <c r="J2103" i="1"/>
  <c r="E2104" i="1"/>
  <c r="J2104" i="1"/>
  <c r="E2105" i="1"/>
  <c r="J2105" i="1"/>
  <c r="E2106" i="1"/>
  <c r="J2106" i="1"/>
  <c r="E2107" i="1"/>
  <c r="J2107" i="1"/>
  <c r="E2108" i="1"/>
  <c r="J2108" i="1"/>
  <c r="E2109" i="1"/>
  <c r="J2109" i="1"/>
  <c r="E2110" i="1"/>
  <c r="J2110" i="1"/>
  <c r="E2111" i="1"/>
  <c r="J2111" i="1"/>
  <c r="E2112" i="1"/>
  <c r="J2112" i="1"/>
  <c r="E2113" i="1"/>
  <c r="J2113" i="1"/>
  <c r="E2114" i="1"/>
  <c r="J2114" i="1"/>
  <c r="E2115" i="1"/>
  <c r="J2115" i="1"/>
  <c r="E2116" i="1"/>
  <c r="J2116" i="1"/>
  <c r="E2117" i="1"/>
  <c r="J2117" i="1"/>
  <c r="E2118" i="1"/>
  <c r="J2118" i="1"/>
  <c r="E2119" i="1"/>
  <c r="J2119" i="1"/>
  <c r="E2120" i="1"/>
  <c r="J2120" i="1"/>
  <c r="E2121" i="1"/>
  <c r="J2121" i="1"/>
  <c r="E2122" i="1"/>
  <c r="J2122" i="1"/>
  <c r="E2123" i="1"/>
  <c r="J2123" i="1"/>
  <c r="E2124" i="1"/>
  <c r="J2124" i="1"/>
  <c r="E2125" i="1"/>
  <c r="J2125" i="1"/>
  <c r="E2126" i="1"/>
  <c r="J2126" i="1"/>
  <c r="E2127" i="1"/>
  <c r="J2127" i="1"/>
  <c r="E2128" i="1"/>
  <c r="J2128" i="1"/>
  <c r="E2129" i="1"/>
  <c r="J2129" i="1"/>
  <c r="E2130" i="1"/>
  <c r="J2130" i="1"/>
  <c r="E2131" i="1"/>
  <c r="J2131" i="1"/>
  <c r="E2132" i="1"/>
  <c r="J2132" i="1"/>
  <c r="E2133" i="1"/>
  <c r="J2133" i="1"/>
  <c r="E2134" i="1"/>
  <c r="J2134" i="1"/>
  <c r="E2135" i="1"/>
  <c r="J2135" i="1"/>
  <c r="E2136" i="1"/>
  <c r="J2136" i="1"/>
  <c r="E2137" i="1"/>
  <c r="J2137" i="1"/>
  <c r="E2138" i="1"/>
  <c r="J2138" i="1"/>
  <c r="E2139" i="1"/>
  <c r="J2139" i="1"/>
  <c r="E2140" i="1"/>
  <c r="J2140" i="1"/>
  <c r="E2141" i="1"/>
  <c r="J2141" i="1"/>
  <c r="E2142" i="1"/>
  <c r="J2142" i="1"/>
  <c r="E2143" i="1"/>
  <c r="J2143" i="1"/>
  <c r="E2144" i="1"/>
  <c r="J2144" i="1"/>
  <c r="E2145" i="1"/>
  <c r="J2145" i="1"/>
  <c r="E2146" i="1"/>
  <c r="J2146" i="1"/>
  <c r="E2147" i="1"/>
  <c r="J2147" i="1"/>
  <c r="E2148" i="1"/>
  <c r="J2148" i="1"/>
  <c r="E2149" i="1"/>
  <c r="J2149" i="1"/>
  <c r="E2150" i="1"/>
  <c r="J2150" i="1"/>
  <c r="E2151" i="1"/>
  <c r="J2151" i="1"/>
  <c r="E2152" i="1"/>
  <c r="J2152" i="1"/>
  <c r="E2153" i="1"/>
  <c r="J2153" i="1"/>
  <c r="E2154" i="1"/>
  <c r="J2154" i="1"/>
  <c r="E2155" i="1"/>
  <c r="J2155" i="1"/>
  <c r="E2156" i="1"/>
  <c r="J2156" i="1"/>
  <c r="E2157" i="1"/>
  <c r="J2157" i="1"/>
  <c r="E2158" i="1"/>
  <c r="J2158" i="1"/>
  <c r="E2159" i="1"/>
  <c r="J2159" i="1"/>
  <c r="E2160" i="1"/>
  <c r="J2160" i="1"/>
  <c r="E2161" i="1"/>
  <c r="J2161" i="1"/>
  <c r="E2162" i="1"/>
  <c r="J2162" i="1"/>
  <c r="E2163" i="1"/>
  <c r="J2163" i="1"/>
  <c r="E2164" i="1"/>
  <c r="J2164" i="1"/>
  <c r="E2165" i="1"/>
  <c r="J2165" i="1"/>
  <c r="E2166" i="1"/>
  <c r="J2166" i="1"/>
  <c r="E2167" i="1"/>
  <c r="J2167" i="1"/>
  <c r="E2168" i="1"/>
  <c r="J2168" i="1"/>
  <c r="E2169" i="1"/>
  <c r="J2169" i="1"/>
  <c r="E2170" i="1"/>
  <c r="J2170" i="1"/>
  <c r="E2171" i="1"/>
  <c r="J2171" i="1"/>
  <c r="E2172" i="1"/>
  <c r="J2172" i="1"/>
  <c r="E2173" i="1"/>
  <c r="J2173" i="1"/>
  <c r="E2174" i="1"/>
  <c r="G2174" i="1"/>
  <c r="J2174" i="1"/>
  <c r="E2175" i="1"/>
  <c r="J2175" i="1"/>
  <c r="E2176" i="1"/>
  <c r="J2176" i="1"/>
  <c r="E2177" i="1"/>
  <c r="J2177" i="1"/>
  <c r="E2178" i="1"/>
  <c r="J2178" i="1"/>
  <c r="E2179" i="1"/>
  <c r="J2179" i="1"/>
  <c r="E2180" i="1"/>
  <c r="J2180" i="1"/>
  <c r="E2181" i="1"/>
  <c r="J2181" i="1"/>
  <c r="E2182" i="1"/>
  <c r="J2182" i="1"/>
  <c r="E2183" i="1"/>
  <c r="J2183" i="1"/>
  <c r="E2184" i="1"/>
  <c r="J2184" i="1"/>
  <c r="E2185" i="1"/>
  <c r="J2185" i="1"/>
  <c r="E2186" i="1"/>
  <c r="J2186" i="1"/>
  <c r="E2187" i="1"/>
  <c r="J2187" i="1"/>
  <c r="E2188" i="1"/>
  <c r="J2188" i="1"/>
  <c r="E2189" i="1"/>
  <c r="J2189" i="1"/>
  <c r="E2190" i="1"/>
  <c r="J2190" i="1"/>
  <c r="E2191" i="1"/>
  <c r="J2191" i="1"/>
  <c r="E2192" i="1"/>
  <c r="J2192" i="1"/>
  <c r="E2193" i="1"/>
  <c r="J2193" i="1"/>
  <c r="E2194" i="1"/>
  <c r="J2194" i="1"/>
  <c r="E2195" i="1"/>
  <c r="J2195" i="1"/>
  <c r="E2196" i="1"/>
  <c r="J2196" i="1"/>
  <c r="E2197" i="1"/>
  <c r="J2197" i="1"/>
  <c r="E2198" i="1"/>
  <c r="J2198" i="1"/>
  <c r="E2199" i="1"/>
  <c r="J2199" i="1"/>
  <c r="E2200" i="1"/>
  <c r="J2200" i="1"/>
  <c r="E2201" i="1"/>
  <c r="J2201" i="1"/>
  <c r="E2202" i="1"/>
  <c r="J2202" i="1"/>
  <c r="E2203" i="1"/>
  <c r="J2203" i="1"/>
  <c r="E2204" i="1"/>
  <c r="J2204" i="1"/>
  <c r="E2205" i="1"/>
  <c r="J2205" i="1"/>
  <c r="E2206" i="1"/>
  <c r="J2206" i="1"/>
  <c r="E2207" i="1"/>
  <c r="J2207" i="1"/>
  <c r="E2208" i="1"/>
  <c r="J2208" i="1"/>
  <c r="E2209" i="1"/>
  <c r="J2209" i="1"/>
  <c r="E2210" i="1"/>
  <c r="J2210" i="1"/>
  <c r="E2211" i="1"/>
  <c r="J2211" i="1"/>
  <c r="E2212" i="1"/>
  <c r="J2212" i="1"/>
  <c r="E2213" i="1"/>
  <c r="J2213" i="1"/>
  <c r="E2214" i="1"/>
  <c r="J2214" i="1"/>
  <c r="E2215" i="1"/>
  <c r="J2215" i="1"/>
  <c r="E2216" i="1"/>
  <c r="J2216" i="1"/>
  <c r="E2217" i="1"/>
  <c r="J2217" i="1"/>
  <c r="E2218" i="1"/>
  <c r="J2218" i="1"/>
  <c r="E2219" i="1"/>
  <c r="J2219" i="1"/>
  <c r="E2220" i="1"/>
  <c r="J2220" i="1"/>
  <c r="E2221" i="1"/>
  <c r="J2221" i="1"/>
  <c r="E2222" i="1"/>
  <c r="J2222" i="1"/>
  <c r="E2223" i="1"/>
  <c r="J2223" i="1"/>
  <c r="E2224" i="1"/>
  <c r="J2224" i="1"/>
  <c r="E2225" i="1"/>
  <c r="J2225" i="1"/>
  <c r="E2226" i="1"/>
  <c r="J2226" i="1"/>
  <c r="E2227" i="1"/>
  <c r="J2227" i="1"/>
  <c r="E2228" i="1"/>
  <c r="J2228" i="1"/>
  <c r="E2229" i="1"/>
  <c r="J2229" i="1"/>
  <c r="E2230" i="1"/>
  <c r="J2230" i="1"/>
  <c r="E2231" i="1"/>
  <c r="J2231" i="1"/>
  <c r="E2232" i="1"/>
  <c r="J2232" i="1"/>
  <c r="E2233" i="1"/>
  <c r="J2233" i="1"/>
  <c r="E2234" i="1"/>
  <c r="J2234" i="1"/>
  <c r="E2235" i="1"/>
  <c r="J2235" i="1"/>
  <c r="E2236" i="1"/>
  <c r="J2236" i="1"/>
  <c r="E2237" i="1"/>
  <c r="J2237" i="1"/>
  <c r="E2238" i="1"/>
  <c r="J2238" i="1"/>
  <c r="E2239" i="1"/>
  <c r="J2239" i="1"/>
  <c r="E2240" i="1"/>
  <c r="J2240" i="1"/>
  <c r="E2241" i="1"/>
  <c r="J2241" i="1"/>
  <c r="E2242" i="1"/>
  <c r="J2242" i="1"/>
  <c r="E2243" i="1"/>
  <c r="J2243" i="1"/>
  <c r="E2244" i="1"/>
  <c r="J2244" i="1"/>
  <c r="E2245" i="1"/>
  <c r="J2245" i="1"/>
  <c r="E2246" i="1"/>
  <c r="J2246" i="1"/>
  <c r="E2247" i="1"/>
  <c r="J2247" i="1"/>
  <c r="E2248" i="1"/>
  <c r="J2248" i="1"/>
  <c r="E2249" i="1"/>
  <c r="J2249" i="1"/>
  <c r="E2250" i="1"/>
  <c r="J2250" i="1"/>
  <c r="E2251" i="1"/>
  <c r="J2251" i="1"/>
  <c r="E2252" i="1"/>
  <c r="J2252" i="1"/>
  <c r="E2253" i="1"/>
  <c r="J2253" i="1"/>
  <c r="E2254" i="1"/>
  <c r="J2254" i="1"/>
  <c r="E2255" i="1"/>
  <c r="J2255" i="1"/>
  <c r="E2256" i="1"/>
  <c r="J2256" i="1"/>
  <c r="E2257" i="1"/>
  <c r="J2257" i="1"/>
  <c r="E2258" i="1"/>
  <c r="J2258" i="1"/>
  <c r="E2259" i="1"/>
  <c r="J2259" i="1"/>
  <c r="E2260" i="1"/>
  <c r="J2260" i="1"/>
  <c r="E2261" i="1"/>
  <c r="J2261" i="1"/>
  <c r="E2262" i="1"/>
  <c r="J2262" i="1"/>
  <c r="E2263" i="1"/>
  <c r="J2263" i="1"/>
  <c r="E2264" i="1"/>
  <c r="J2264" i="1"/>
  <c r="E2265" i="1"/>
  <c r="J2265" i="1"/>
  <c r="E2266" i="1"/>
  <c r="J2266" i="1"/>
  <c r="E2267" i="1"/>
  <c r="J2267" i="1"/>
  <c r="E2268" i="1"/>
  <c r="J2268" i="1"/>
  <c r="E2269" i="1"/>
  <c r="J2269" i="1"/>
  <c r="E2270" i="1"/>
  <c r="J2270" i="1"/>
  <c r="E2271" i="1"/>
  <c r="J2271" i="1"/>
  <c r="E2272" i="1"/>
  <c r="J2272" i="1"/>
  <c r="E2273" i="1"/>
  <c r="J2273" i="1"/>
  <c r="E2274" i="1"/>
  <c r="J2274" i="1"/>
  <c r="E2275" i="1"/>
  <c r="J2275" i="1"/>
  <c r="E2276" i="1"/>
  <c r="J2276" i="1"/>
  <c r="E2277" i="1"/>
  <c r="J2277" i="1"/>
  <c r="E2278" i="1"/>
  <c r="J2278" i="1"/>
  <c r="E2279" i="1"/>
  <c r="J2279" i="1"/>
  <c r="E2280" i="1"/>
  <c r="J2280" i="1"/>
  <c r="E2281" i="1"/>
  <c r="J2281" i="1"/>
  <c r="E2282" i="1"/>
  <c r="J2282" i="1"/>
  <c r="E2283" i="1"/>
  <c r="J2283" i="1"/>
  <c r="E2284" i="1"/>
  <c r="J2284" i="1"/>
  <c r="E2285" i="1"/>
  <c r="J2285" i="1"/>
  <c r="E2286" i="1"/>
  <c r="J2286" i="1"/>
  <c r="E2287" i="1"/>
  <c r="J2287" i="1"/>
  <c r="E2288" i="1"/>
  <c r="J2288" i="1"/>
  <c r="E2289" i="1"/>
  <c r="J2289" i="1"/>
  <c r="E2290" i="1"/>
  <c r="J2290" i="1"/>
  <c r="E2291" i="1"/>
  <c r="J2291" i="1"/>
  <c r="E2292" i="1"/>
  <c r="J2292" i="1"/>
  <c r="E2293" i="1"/>
  <c r="J2293" i="1"/>
  <c r="E2294" i="1"/>
  <c r="J2294" i="1"/>
  <c r="E2295" i="1"/>
  <c r="J2295" i="1"/>
  <c r="E2296" i="1"/>
  <c r="J2296" i="1"/>
  <c r="E2297" i="1"/>
  <c r="J2297" i="1"/>
  <c r="E2298" i="1"/>
  <c r="J2298" i="1"/>
  <c r="E2299" i="1"/>
  <c r="J2299" i="1"/>
  <c r="E2300" i="1"/>
  <c r="J2300" i="1"/>
  <c r="E2301" i="1"/>
  <c r="J2301" i="1"/>
  <c r="E2302" i="1"/>
  <c r="J2302" i="1"/>
  <c r="E2303" i="1"/>
  <c r="J2303" i="1"/>
  <c r="E2304" i="1"/>
  <c r="J2304" i="1"/>
  <c r="E2305" i="1"/>
  <c r="J2305" i="1"/>
  <c r="E2306" i="1"/>
  <c r="J2306" i="1"/>
  <c r="E2307" i="1"/>
  <c r="J2307" i="1"/>
  <c r="E2308" i="1"/>
  <c r="J2308" i="1"/>
  <c r="E2309" i="1"/>
  <c r="J2309" i="1"/>
  <c r="E2310" i="1"/>
  <c r="J2310" i="1"/>
  <c r="E2311" i="1"/>
  <c r="J2311" i="1"/>
  <c r="E2312" i="1"/>
  <c r="J2312" i="1"/>
  <c r="E2313" i="1"/>
  <c r="J2313" i="1"/>
  <c r="E2314" i="1"/>
  <c r="J2314" i="1"/>
  <c r="E2315" i="1"/>
  <c r="J2315" i="1"/>
  <c r="E2316" i="1"/>
  <c r="J2316" i="1"/>
  <c r="E2317" i="1"/>
  <c r="J2317" i="1"/>
  <c r="E2318" i="1"/>
  <c r="J2318" i="1"/>
  <c r="E2319" i="1"/>
  <c r="J2319" i="1"/>
  <c r="E2320" i="1"/>
  <c r="J2320" i="1"/>
  <c r="E2321" i="1"/>
  <c r="J2321" i="1"/>
  <c r="E2322" i="1"/>
  <c r="J2322" i="1"/>
  <c r="E2323" i="1"/>
  <c r="J2323" i="1"/>
  <c r="E2324" i="1"/>
  <c r="J2324" i="1"/>
  <c r="E2325" i="1"/>
  <c r="J2325" i="1"/>
  <c r="E2326" i="1"/>
  <c r="J2326" i="1"/>
  <c r="E2327" i="1"/>
  <c r="J2327" i="1"/>
  <c r="E2328" i="1"/>
  <c r="G2328" i="1"/>
  <c r="J2328" i="1"/>
  <c r="E2329" i="1"/>
  <c r="J2329" i="1"/>
  <c r="E2330" i="1"/>
  <c r="J2330" i="1"/>
  <c r="E2331" i="1"/>
  <c r="J2331" i="1"/>
  <c r="E2332" i="1"/>
  <c r="J2332" i="1"/>
  <c r="E2333" i="1"/>
  <c r="J2333" i="1"/>
  <c r="E2334" i="1"/>
  <c r="J2334" i="1"/>
  <c r="E2335" i="1"/>
  <c r="G2335" i="1"/>
  <c r="J2335" i="1"/>
  <c r="E2336" i="1"/>
  <c r="J2336" i="1"/>
  <c r="E2337" i="1"/>
  <c r="J2337" i="1"/>
  <c r="E2338" i="1"/>
  <c r="J2338" i="1"/>
  <c r="E2339" i="1"/>
  <c r="J2339" i="1"/>
  <c r="E2340" i="1"/>
  <c r="J2340" i="1"/>
  <c r="E2341" i="1"/>
  <c r="J2341" i="1"/>
  <c r="E2342" i="1"/>
  <c r="J2342" i="1"/>
  <c r="E2343" i="1"/>
  <c r="J2343" i="1"/>
  <c r="E2344" i="1"/>
  <c r="J2344" i="1"/>
  <c r="E2345" i="1"/>
  <c r="G2345" i="1"/>
  <c r="J2345" i="1"/>
  <c r="E2346" i="1"/>
  <c r="J2346" i="1"/>
  <c r="E2347" i="1"/>
  <c r="J2347" i="1"/>
  <c r="E2348" i="1"/>
  <c r="J2348" i="1"/>
  <c r="E2349" i="1"/>
  <c r="J2349" i="1"/>
  <c r="E2350" i="1"/>
  <c r="J2350" i="1"/>
  <c r="E2351" i="1"/>
  <c r="J2351" i="1"/>
  <c r="E2352" i="1"/>
  <c r="J2352" i="1"/>
  <c r="E2353" i="1"/>
  <c r="J2353" i="1"/>
  <c r="E2354" i="1"/>
  <c r="J2354" i="1"/>
  <c r="E2355" i="1"/>
  <c r="J2355" i="1"/>
  <c r="E2356" i="1"/>
  <c r="J2356" i="1"/>
  <c r="E2357" i="1"/>
  <c r="J2357" i="1"/>
  <c r="E2358" i="1"/>
  <c r="J2358" i="1"/>
  <c r="E2359" i="1"/>
  <c r="J2359" i="1"/>
  <c r="E2360" i="1"/>
  <c r="J2360" i="1"/>
  <c r="E2361" i="1"/>
  <c r="J2361" i="1"/>
  <c r="E2362" i="1"/>
  <c r="J2362" i="1"/>
  <c r="E2363" i="1"/>
  <c r="J2363" i="1"/>
  <c r="E2364" i="1"/>
  <c r="J2364" i="1"/>
  <c r="E2365" i="1"/>
  <c r="J2365" i="1"/>
  <c r="E2366" i="1"/>
  <c r="J2366" i="1"/>
  <c r="E2367" i="1"/>
  <c r="J2367" i="1"/>
  <c r="E2368" i="1"/>
  <c r="G2368" i="1"/>
  <c r="J2368" i="1"/>
  <c r="E2369" i="1"/>
  <c r="G2369" i="1"/>
  <c r="J2369" i="1"/>
  <c r="E2370" i="1"/>
  <c r="J2370" i="1"/>
  <c r="E2371" i="1"/>
  <c r="J2371" i="1"/>
  <c r="E2372" i="1"/>
  <c r="J2372" i="1"/>
  <c r="E2373" i="1"/>
  <c r="J2373" i="1"/>
  <c r="E2374" i="1"/>
  <c r="J2374" i="1"/>
  <c r="E2375" i="1"/>
  <c r="J2375" i="1"/>
  <c r="E2376" i="1"/>
  <c r="J2376" i="1"/>
  <c r="E2377" i="1"/>
  <c r="J2377" i="1"/>
  <c r="E2378" i="1"/>
  <c r="J2378" i="1"/>
  <c r="E2379" i="1"/>
  <c r="G2379" i="1"/>
  <c r="J2379" i="1"/>
  <c r="E2380" i="1"/>
  <c r="J2380" i="1"/>
  <c r="E2381" i="1"/>
  <c r="G2381" i="1"/>
  <c r="J2381" i="1"/>
  <c r="E2382" i="1"/>
  <c r="J2382" i="1"/>
  <c r="E2383" i="1"/>
  <c r="G2383" i="1"/>
  <c r="J2383" i="1"/>
  <c r="E2384" i="1"/>
  <c r="J2384" i="1"/>
  <c r="E2385" i="1"/>
  <c r="J2385" i="1"/>
  <c r="E2386" i="1"/>
  <c r="G2386" i="1"/>
  <c r="J2386" i="1"/>
  <c r="E2387" i="1"/>
  <c r="J2387" i="1"/>
  <c r="E2388" i="1"/>
  <c r="J2388" i="1"/>
  <c r="E2389" i="1"/>
  <c r="J2389" i="1"/>
  <c r="E2390" i="1"/>
  <c r="J2390" i="1"/>
  <c r="E2391" i="1"/>
  <c r="J2391" i="1"/>
  <c r="E2392" i="1"/>
  <c r="J2392" i="1"/>
  <c r="E2393" i="1"/>
  <c r="G2393" i="1"/>
  <c r="J2393" i="1"/>
  <c r="E2394" i="1"/>
  <c r="J2394" i="1"/>
  <c r="E2395" i="1"/>
  <c r="G2395" i="1"/>
  <c r="J2395" i="1"/>
  <c r="E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2322" i="1" l="1"/>
  <c r="G2326" i="1"/>
  <c r="G2222" i="1"/>
  <c r="F56" i="12"/>
  <c r="F46" i="12"/>
  <c r="F50" i="12"/>
  <c r="G2272" i="1"/>
  <c r="F45" i="12"/>
  <c r="G2243" i="1"/>
  <c r="F51" i="12"/>
  <c r="F49" i="12"/>
  <c r="F47" i="12"/>
  <c r="G2239" i="1"/>
  <c r="G2227" i="1"/>
  <c r="G2228" i="1"/>
  <c r="G2143" i="1"/>
  <c r="G2153" i="1"/>
  <c r="G2191" i="1"/>
  <c r="G2188" i="1"/>
  <c r="G1948" i="1"/>
  <c r="G1923" i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E362" i="3"/>
  <c r="G361" i="1" s="1"/>
  <c r="G377" i="1"/>
  <c r="G362" i="1"/>
  <c r="G375" i="1"/>
  <c r="G385" i="1"/>
  <c r="G400" i="1"/>
  <c r="G414" i="1"/>
  <c r="E409" i="3"/>
  <c r="G408" i="1" s="1"/>
  <c r="E385" i="3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384" i="1" l="1"/>
  <c r="G2269" i="1"/>
  <c r="G90" i="1"/>
  <c r="G2220" i="1"/>
  <c r="G369" i="1"/>
  <c r="G2010" i="1"/>
  <c r="F12" i="5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1823" i="3" s="1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A1990" i="3" s="1"/>
  <c r="A1991" i="3" s="1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A2274" i="3" s="1"/>
  <c r="A2275" i="3" s="1"/>
  <c r="A2276" i="3" s="1"/>
  <c r="A2277" i="3" s="1"/>
  <c r="A2278" i="3" s="1"/>
  <c r="A2279" i="3" s="1"/>
  <c r="A2280" i="3" s="1"/>
  <c r="A2281" i="3" s="1"/>
  <c r="A2282" i="3" s="1"/>
  <c r="A2283" i="3" s="1"/>
  <c r="A2284" i="3" s="1"/>
  <c r="A2285" i="3" s="1"/>
  <c r="A2286" i="3" s="1"/>
  <c r="A2287" i="3" s="1"/>
  <c r="A2288" i="3" s="1"/>
  <c r="A2289" i="3" s="1"/>
  <c r="A2290" i="3" s="1"/>
  <c r="A2291" i="3" s="1"/>
  <c r="A2292" i="3" s="1"/>
  <c r="A2293" i="3" s="1"/>
  <c r="A2294" i="3" s="1"/>
  <c r="A2295" i="3" s="1"/>
  <c r="A2296" i="3" s="1"/>
  <c r="A2297" i="3" s="1"/>
  <c r="A2298" i="3" s="1"/>
  <c r="A2299" i="3" s="1"/>
  <c r="A2300" i="3" s="1"/>
  <c r="A2301" i="3" s="1"/>
  <c r="A2302" i="3" s="1"/>
  <c r="A2303" i="3" s="1"/>
  <c r="A2304" i="3" s="1"/>
  <c r="A2305" i="3" s="1"/>
  <c r="A2306" i="3" s="1"/>
  <c r="A2307" i="3" s="1"/>
  <c r="A2308" i="3" s="1"/>
  <c r="A2309" i="3" s="1"/>
  <c r="A2310" i="3" s="1"/>
  <c r="A2311" i="3" s="1"/>
  <c r="A2312" i="3" s="1"/>
  <c r="A2313" i="3" s="1"/>
  <c r="A2314" i="3" s="1"/>
  <c r="A2315" i="3" s="1"/>
  <c r="A2316" i="3" s="1"/>
  <c r="A2317" i="3" s="1"/>
  <c r="A2318" i="3" s="1"/>
  <c r="A2319" i="3" s="1"/>
  <c r="A2320" i="3" s="1"/>
  <c r="A2321" i="3" s="1"/>
  <c r="A2322" i="3" s="1"/>
  <c r="A2323" i="3" s="1"/>
  <c r="A2324" i="3" s="1"/>
  <c r="A2325" i="3" s="1"/>
  <c r="A2326" i="3" s="1"/>
  <c r="A2327" i="3" s="1"/>
  <c r="A2328" i="3" s="1"/>
  <c r="A2329" i="3" s="1"/>
  <c r="A2330" i="3" s="1"/>
  <c r="A2331" i="3" s="1"/>
  <c r="A2332" i="3" s="1"/>
  <c r="A2333" i="3" s="1"/>
  <c r="A2334" i="3" s="1"/>
  <c r="A2335" i="3" s="1"/>
  <c r="A2336" i="3" s="1"/>
  <c r="A2337" i="3" s="1"/>
  <c r="A2338" i="3" s="1"/>
  <c r="A2339" i="3" s="1"/>
  <c r="A2340" i="3" s="1"/>
  <c r="A2341" i="3" s="1"/>
  <c r="A2342" i="3" s="1"/>
  <c r="A2343" i="3" s="1"/>
  <c r="A2344" i="3" s="1"/>
  <c r="A2345" i="3" s="1"/>
  <c r="A2346" i="3" s="1"/>
  <c r="A2347" i="3" s="1"/>
  <c r="A2348" i="3" s="1"/>
  <c r="A2349" i="3" s="1"/>
  <c r="A2350" i="3" s="1"/>
  <c r="A2351" i="3" s="1"/>
  <c r="A2352" i="3" s="1"/>
  <c r="A2353" i="3" s="1"/>
  <c r="A2354" i="3" s="1"/>
  <c r="A2355" i="3" s="1"/>
  <c r="A2356" i="3" s="1"/>
  <c r="A2357" i="3" s="1"/>
  <c r="A2358" i="3" s="1"/>
  <c r="A2359" i="3" s="1"/>
  <c r="A2360" i="3" s="1"/>
  <c r="A2361" i="3" s="1"/>
  <c r="A2362" i="3" s="1"/>
  <c r="A2363" i="3" s="1"/>
  <c r="A2364" i="3" s="1"/>
  <c r="A2365" i="3" s="1"/>
  <c r="A2366" i="3" s="1"/>
  <c r="A2367" i="3" s="1"/>
  <c r="A2368" i="3" s="1"/>
  <c r="A2369" i="3" s="1"/>
  <c r="A2370" i="3" s="1"/>
  <c r="A2371" i="3" s="1"/>
  <c r="A2372" i="3" s="1"/>
  <c r="A2373" i="3" s="1"/>
  <c r="A2374" i="3" s="1"/>
  <c r="A2375" i="3" s="1"/>
  <c r="A2376" i="3" s="1"/>
  <c r="A2377" i="3" s="1"/>
  <c r="A2378" i="3" s="1"/>
  <c r="A2379" i="3" s="1"/>
  <c r="A2380" i="3" s="1"/>
  <c r="A2381" i="3" s="1"/>
  <c r="A2382" i="3" s="1"/>
  <c r="A2383" i="3" s="1"/>
  <c r="A2384" i="3" s="1"/>
  <c r="A2385" i="3" s="1"/>
  <c r="A2386" i="3" s="1"/>
  <c r="A2387" i="3" s="1"/>
  <c r="A2388" i="3" s="1"/>
  <c r="A2389" i="3" s="1"/>
  <c r="A2390" i="3" s="1"/>
  <c r="A2391" i="3" s="1"/>
  <c r="A2392" i="3" s="1"/>
  <c r="A2393" i="3" s="1"/>
  <c r="A2394" i="3" s="1"/>
  <c r="A2395" i="3" s="1"/>
  <c r="A2396" i="3" s="1"/>
  <c r="A239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"/>
        </x15:connection>
      </ext>
    </extLst>
  </connection>
</connections>
</file>

<file path=xl/sharedStrings.xml><?xml version="1.0" encoding="utf-8"?>
<sst xmlns="http://schemas.openxmlformats.org/spreadsheetml/2006/main" count="28196" uniqueCount="4764">
  <si>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</si>
  <si>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</si>
  <si>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</si>
  <si>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</si>
  <si>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</si>
  <si>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</si>
  <si>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</si>
  <si>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</si>
  <si>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</si>
  <si>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</si>
  <si>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</si>
  <si>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</si>
  <si>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</si>
  <si>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</si>
  <si>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</si>
  <si>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</si>
  <si>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</si>
  <si>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</si>
  <si>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</si>
  <si>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</si>
  <si>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</si>
  <si>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</si>
  <si>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</si>
  <si>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</si>
  <si>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</si>
  <si>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</si>
  <si>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</si>
  <si>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</si>
  <si>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</si>
  <si>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</si>
  <si>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</si>
  <si>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</si>
  <si>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</si>
  <si>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</si>
  <si>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</si>
  <si>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</si>
  <si>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</si>
  <si>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</si>
  <si>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</si>
  <si>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</si>
  <si>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</si>
  <si>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</si>
  <si>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</si>
  <si>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</si>
  <si>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</si>
  <si>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</si>
  <si>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</si>
  <si>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</si>
  <si>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</si>
  <si>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</si>
  <si>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</si>
  <si>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</si>
  <si>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</si>
  <si>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</si>
  <si>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</si>
  <si>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</si>
  <si>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</si>
  <si>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</si>
  <si>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</si>
  <si>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</si>
  <si>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</si>
  <si>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</si>
  <si>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</si>
  <si>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</si>
  <si>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</si>
  <si>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</si>
  <si>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</si>
  <si>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</si>
  <si>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</si>
  <si>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</si>
  <si>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</si>
  <si>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</si>
  <si>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</si>
  <si>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</si>
  <si>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</si>
  <si>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</si>
  <si>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</si>
  <si>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</si>
  <si>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</si>
  <si>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</si>
  <si>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</si>
  <si>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</si>
  <si>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</si>
  <si>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</si>
  <si>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</si>
  <si>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</si>
  <si>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</si>
  <si>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</si>
  <si>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</si>
  <si>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</si>
  <si>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</si>
  <si>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</si>
  <si>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</si>
  <si>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</si>
  <si>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</si>
  <si>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</si>
  <si>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</si>
  <si>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</si>
  <si>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</si>
  <si>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</si>
  <si>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</si>
  <si>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</si>
  <si>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</si>
  <si>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</si>
  <si>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</si>
  <si>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</si>
  <si>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</si>
  <si>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</si>
  <si>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</si>
  <si>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</si>
  <si>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</si>
  <si>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</si>
  <si>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</si>
  <si>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</si>
  <si>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</si>
  <si>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</si>
  <si>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</si>
  <si>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</si>
  <si>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</si>
  <si>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</si>
  <si>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</si>
  <si>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</si>
  <si>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</si>
  <si>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</si>
  <si>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</si>
  <si>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</si>
  <si>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</si>
  <si>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</si>
  <si>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</si>
  <si>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</si>
  <si>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</si>
  <si>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</si>
  <si>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</si>
  <si>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</si>
  <si>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</si>
  <si>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</si>
  <si>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</si>
  <si>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</si>
  <si>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</si>
  <si>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</si>
  <si>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</si>
  <si>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</si>
  <si>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</si>
  <si>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</si>
  <si>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</si>
  <si>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</si>
  <si>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</si>
  <si>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</si>
  <si>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</si>
  <si>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</si>
  <si>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</si>
  <si>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</si>
  <si>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</si>
  <si>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</si>
  <si>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</si>
  <si>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</si>
  <si>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</si>
  <si>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</si>
  <si>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</si>
  <si>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</si>
  <si>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</si>
  <si>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</si>
  <si>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</si>
  <si>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</si>
  <si>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</si>
  <si>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</si>
  <si>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</si>
  <si>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</si>
  <si>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</si>
  <si>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</si>
  <si>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</si>
  <si>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</si>
  <si>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</si>
  <si>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</si>
  <si>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</si>
  <si>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</si>
  <si>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</si>
  <si>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</si>
  <si>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</si>
  <si>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</si>
  <si>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</si>
  <si>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</si>
  <si>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</si>
  <si>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</si>
  <si>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</si>
  <si>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</si>
  <si>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</si>
  <si>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</si>
  <si>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</si>
  <si>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</si>
  <si>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</si>
  <si>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</si>
  <si>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</si>
  <si>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</si>
  <si>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</si>
  <si>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</si>
  <si>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</si>
  <si>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</si>
  <si>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</si>
  <si>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</si>
  <si>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</si>
  <si>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</si>
  <si>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</si>
  <si>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</si>
  <si>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</si>
  <si>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</si>
  <si>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</si>
  <si>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</si>
  <si>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</si>
  <si>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</si>
  <si>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</si>
  <si>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</si>
  <si>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</si>
  <si>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</si>
  <si>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</si>
  <si>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</si>
  <si>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</si>
  <si>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</si>
  <si>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</si>
  <si>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</si>
  <si>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</si>
  <si>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</si>
  <si>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</si>
  <si>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</si>
  <si>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</si>
  <si>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</si>
  <si>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</si>
  <si>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</si>
  <si>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</si>
  <si>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</si>
  <si>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</si>
  <si>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</si>
  <si>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</si>
  <si>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</si>
  <si>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</si>
  <si>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</si>
  <si>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</si>
  <si>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</si>
  <si>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</si>
  <si>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</si>
  <si>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</si>
  <si>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</si>
  <si>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</si>
  <si>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</si>
  <si>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</si>
  <si>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</si>
  <si>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</si>
  <si>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</si>
  <si>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</si>
  <si>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</si>
  <si>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</si>
  <si>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</si>
  <si>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</si>
  <si>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</si>
  <si>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</si>
  <si>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</si>
  <si>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</si>
  <si>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</si>
  <si>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</si>
  <si>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</si>
  <si>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</si>
  <si>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</si>
  <si>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</si>
  <si>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</si>
  <si>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</si>
  <si>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</si>
  <si>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</si>
  <si>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</si>
  <si>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</si>
  <si>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</si>
  <si>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</si>
  <si>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</si>
  <si>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</si>
  <si>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</si>
  <si>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</si>
  <si>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</si>
  <si>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</si>
  <si>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</si>
  <si>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</si>
  <si>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</si>
  <si>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</si>
  <si>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</si>
  <si>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</si>
  <si>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</si>
  <si>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</si>
  <si>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</si>
  <si>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</si>
  <si>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</si>
  <si>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</si>
  <si>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</si>
  <si>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</si>
  <si>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</si>
  <si>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</si>
  <si>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</si>
  <si>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</si>
  <si>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</si>
  <si>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</si>
  <si>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</si>
  <si>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</si>
  <si>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</si>
  <si>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</si>
  <si>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</si>
  <si>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</si>
  <si>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</si>
  <si>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</si>
  <si>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</si>
  <si>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</si>
  <si>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</si>
  <si>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</si>
  <si>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</si>
  <si>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</si>
  <si>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</si>
  <si>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</si>
  <si>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</si>
  <si>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</si>
  <si>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</si>
  <si>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</si>
  <si>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</si>
  <si>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</si>
  <si>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</si>
  <si>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</si>
  <si>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</si>
  <si>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</si>
  <si>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</si>
  <si>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</si>
  <si>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</si>
  <si>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</si>
  <si>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</si>
  <si>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</si>
  <si>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</si>
  <si>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</si>
  <si>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</si>
  <si>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</si>
  <si>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</si>
  <si>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</si>
  <si>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</si>
  <si>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</si>
  <si>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</si>
  <si>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</si>
  <si>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</si>
  <si>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</si>
  <si>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</si>
  <si>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</si>
  <si>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</si>
  <si>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</si>
  <si>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</si>
  <si>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</si>
  <si>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</si>
  <si>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</si>
  <si>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</si>
  <si>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</si>
  <si>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</si>
  <si>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</si>
  <si>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</si>
  <si>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</si>
  <si>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</si>
  <si>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</si>
  <si>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</si>
  <si>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</si>
  <si>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</si>
  <si>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</si>
  <si>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</si>
  <si>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</si>
  <si>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</si>
  <si>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</si>
  <si>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</si>
  <si>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</si>
  <si>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</si>
  <si>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</si>
  <si>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</si>
  <si>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</si>
  <si>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</si>
  <si>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</si>
  <si>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</si>
  <si>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</si>
  <si>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</si>
  <si>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</si>
  <si>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</si>
  <si>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</si>
  <si>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</si>
  <si>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</si>
  <si>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</si>
  <si>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</si>
  <si>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</si>
  <si>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</si>
  <si>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</si>
  <si>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</si>
  <si>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</si>
  <si>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</si>
  <si>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</si>
  <si>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</si>
  <si>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</si>
  <si>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</si>
  <si>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</si>
  <si>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</si>
  <si>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</si>
  <si>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</si>
  <si>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</si>
  <si>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</si>
  <si>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</si>
  <si>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</si>
  <si>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</si>
  <si>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</si>
  <si>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</si>
  <si>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</si>
  <si>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</si>
  <si>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</si>
  <si>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</si>
  <si>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</si>
  <si>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</si>
  <si>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</si>
  <si>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</si>
  <si>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</si>
  <si>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</si>
  <si>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</si>
  <si>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</si>
  <si>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</si>
  <si>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</si>
  <si>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</si>
  <si>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</si>
  <si>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</si>
  <si>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</si>
  <si>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</si>
  <si>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</si>
  <si>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</si>
  <si>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</si>
  <si>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</si>
  <si>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</si>
  <si>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</si>
  <si>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</si>
  <si>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</si>
  <si>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</si>
  <si>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</si>
  <si>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</si>
  <si>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</si>
  <si>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</si>
  <si>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</si>
  <si>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</si>
  <si>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</si>
  <si>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</si>
  <si>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</si>
  <si>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</si>
  <si>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</si>
  <si>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</si>
  <si>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</si>
  <si>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</si>
  <si>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</si>
  <si>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</si>
  <si>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</si>
  <si>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</si>
  <si>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</si>
  <si>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</si>
  <si>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</si>
  <si>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</si>
  <si>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</si>
  <si>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</si>
  <si>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</si>
  <si>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</si>
  <si>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</si>
  <si>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</si>
  <si>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</si>
  <si>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</si>
  <si>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</si>
  <si>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</si>
  <si>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</si>
  <si>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</si>
  <si>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</si>
  <si>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</si>
  <si>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</si>
  <si>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</si>
  <si>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</si>
  <si>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</si>
  <si>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</si>
  <si>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</si>
  <si>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</si>
  <si>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</si>
  <si>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</si>
  <si>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</si>
  <si>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</si>
  <si>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</si>
  <si>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</si>
  <si>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</si>
  <si>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</si>
  <si>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</si>
  <si>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</si>
  <si>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</si>
  <si>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</si>
  <si>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</si>
  <si>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</si>
  <si>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</si>
  <si>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</si>
  <si>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</si>
  <si>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</si>
  <si>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</si>
  <si>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</si>
  <si>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</si>
  <si>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</si>
  <si>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</si>
  <si>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</si>
  <si>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</si>
  <si>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</si>
  <si>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</si>
  <si>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</si>
  <si>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</si>
  <si>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</si>
  <si>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</si>
  <si>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</si>
  <si>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</si>
  <si>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</si>
  <si>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</si>
  <si>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</si>
  <si>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</si>
  <si>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</si>
  <si>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</si>
  <si>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</si>
  <si>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</si>
  <si>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</si>
  <si>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</si>
  <si>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</si>
  <si>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</si>
  <si>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</si>
  <si>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</si>
  <si>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</si>
  <si>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</si>
  <si>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</si>
  <si>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</si>
  <si>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</si>
  <si>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</si>
  <si>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</si>
  <si>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</si>
  <si>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</si>
  <si>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</si>
  <si>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</si>
  <si>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</si>
  <si>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</si>
  <si>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</si>
  <si>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</si>
  <si>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</si>
  <si>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</si>
  <si>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</si>
  <si>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</si>
  <si>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</si>
  <si>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</si>
  <si>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</si>
  <si>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</si>
  <si>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</si>
  <si>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</si>
  <si>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</si>
  <si>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</si>
  <si>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</si>
  <si>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</si>
  <si>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</si>
  <si>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</si>
  <si>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</si>
  <si>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</si>
  <si>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</si>
  <si>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</si>
  <si>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</si>
  <si>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</si>
  <si>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</si>
  <si>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</si>
  <si>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</si>
  <si>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</si>
  <si>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</si>
  <si>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</si>
  <si>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</si>
  <si>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</si>
  <si>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</si>
  <si>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</si>
  <si>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</si>
  <si>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</si>
  <si>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</si>
  <si>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</si>
  <si>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</si>
  <si>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</si>
  <si>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</si>
  <si>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</si>
  <si>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</si>
  <si>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</si>
  <si>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</si>
  <si>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</si>
  <si>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</si>
  <si>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</si>
  <si>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</si>
  <si>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</si>
  <si>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</si>
  <si>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</si>
  <si>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</si>
  <si>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</si>
  <si>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</si>
  <si>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</si>
  <si>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</si>
  <si>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</si>
  <si>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</si>
  <si>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</si>
  <si>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</si>
  <si>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</si>
  <si>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</si>
  <si>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</si>
  <si>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</si>
  <si>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</si>
  <si>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</si>
  <si>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</si>
  <si>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</si>
  <si>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</si>
  <si>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</si>
  <si>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</si>
  <si>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</si>
  <si>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</si>
  <si>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</si>
  <si>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</si>
  <si>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</si>
  <si>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</si>
  <si>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</si>
  <si>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</si>
  <si>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</si>
  <si>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</si>
  <si>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</si>
  <si>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</si>
  <si>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</si>
  <si>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</si>
  <si>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</si>
  <si>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</si>
  <si>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</si>
  <si>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</si>
  <si>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</si>
  <si>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</si>
  <si>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</si>
  <si>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</si>
  <si>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</si>
  <si>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</si>
  <si>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</si>
  <si>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</si>
  <si>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</si>
  <si>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</si>
  <si>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</si>
  <si>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</si>
  <si>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</si>
  <si>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</si>
  <si>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</si>
  <si>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</si>
  <si>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</si>
  <si>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</si>
  <si>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</si>
  <si>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</si>
  <si>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</si>
  <si>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</si>
  <si>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</si>
  <si>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</si>
  <si>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</si>
  <si>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</si>
  <si>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</si>
  <si>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</si>
  <si>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</si>
  <si>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</si>
  <si>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</si>
  <si>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</si>
  <si>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</si>
  <si>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</si>
  <si>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</si>
  <si>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</si>
  <si>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</si>
  <si>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</si>
  <si>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</si>
  <si>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</si>
  <si>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</si>
  <si>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</si>
  <si>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</si>
  <si>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</si>
  <si>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</si>
  <si>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</si>
  <si>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</si>
  <si>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</si>
  <si>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</si>
  <si>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</si>
  <si>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</si>
  <si>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</si>
  <si>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</si>
  <si>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</si>
  <si>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</si>
  <si>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</si>
  <si>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</si>
  <si>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</si>
  <si>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</si>
  <si>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</si>
  <si>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</si>
  <si>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</si>
  <si>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</si>
  <si>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</si>
  <si>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</si>
  <si>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</si>
  <si>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</si>
  <si>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</si>
  <si>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</si>
  <si>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</si>
  <si>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</si>
  <si>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</si>
  <si>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</si>
  <si>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</si>
  <si>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</si>
  <si>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</si>
  <si>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</si>
  <si>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</si>
  <si>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</si>
  <si>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</si>
  <si>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</si>
  <si>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</si>
  <si>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</si>
  <si>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</si>
  <si>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</si>
  <si>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</si>
  <si>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</si>
  <si>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</si>
  <si>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</si>
  <si>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</si>
  <si>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</si>
  <si>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</si>
  <si>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</si>
  <si>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</si>
  <si>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</si>
  <si>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</si>
  <si>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</si>
  <si>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</si>
  <si>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</si>
  <si>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</si>
  <si>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</si>
  <si>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</si>
  <si>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</si>
  <si>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</si>
  <si>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</si>
  <si>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</si>
  <si>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</si>
  <si>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</si>
  <si>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</si>
  <si>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</si>
  <si>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</si>
  <si>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</si>
  <si>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</si>
  <si>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</si>
  <si>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</si>
  <si>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</si>
  <si>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</si>
  <si>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</si>
  <si>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</si>
  <si>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</si>
  <si>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</si>
  <si>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</si>
  <si>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</si>
  <si>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</si>
  <si>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</si>
  <si>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</si>
  <si>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</si>
  <si>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</si>
  <si>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</si>
  <si>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</si>
  <si>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</si>
  <si>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</si>
  <si>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</si>
  <si>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</si>
  <si>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</si>
  <si>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</si>
  <si>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</si>
  <si>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</si>
  <si>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</si>
  <si>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</si>
  <si>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</si>
  <si>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</si>
  <si>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</si>
  <si>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</si>
  <si>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</si>
  <si>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</si>
  <si>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</si>
  <si>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</si>
  <si>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</si>
  <si>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</si>
  <si>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</si>
  <si>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</si>
  <si>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</si>
  <si>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</si>
  <si>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</si>
  <si>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</si>
  <si>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</si>
  <si>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</si>
  <si>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</si>
  <si>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</si>
  <si>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</si>
  <si>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</si>
  <si>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</si>
  <si>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</si>
  <si>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</si>
  <si>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</si>
  <si>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</si>
  <si>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</si>
  <si>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</si>
  <si>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</si>
  <si>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</si>
  <si>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</si>
  <si>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</si>
  <si>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</si>
  <si>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</si>
  <si>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</si>
  <si>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</si>
  <si>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</si>
  <si>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</si>
  <si>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</si>
  <si>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</si>
  <si>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</si>
  <si>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</si>
  <si>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</si>
  <si>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</si>
  <si>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</si>
  <si>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</si>
  <si>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</si>
  <si>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</si>
  <si>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</si>
  <si>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</si>
  <si>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</si>
  <si>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</si>
  <si>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</si>
  <si>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</si>
  <si>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</si>
  <si>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</si>
  <si>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</si>
  <si>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</si>
  <si>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</si>
  <si>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</si>
  <si>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</si>
  <si>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</si>
  <si>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</si>
  <si>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</si>
  <si>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</si>
  <si>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</si>
  <si>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</si>
  <si>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</si>
  <si>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</si>
  <si>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</si>
  <si>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</si>
  <si>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</si>
  <si>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</si>
  <si>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</si>
  <si>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</si>
  <si>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</si>
  <si>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</si>
  <si>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</si>
  <si>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</si>
  <si>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</si>
  <si>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</si>
  <si>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</si>
  <si>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</si>
  <si>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</si>
  <si>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</si>
  <si>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</si>
  <si>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</si>
  <si>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</si>
  <si>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</si>
  <si>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</si>
  <si>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</si>
  <si>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</si>
  <si>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</si>
  <si>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</si>
  <si>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</si>
  <si>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</si>
  <si>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</si>
  <si>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</si>
  <si>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</si>
  <si>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</si>
  <si>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</si>
  <si>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</si>
  <si>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</si>
  <si>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</si>
  <si>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</si>
  <si>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</si>
  <si>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</si>
  <si>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</si>
  <si>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</si>
  <si>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</si>
  <si>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</si>
  <si>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</si>
  <si>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</si>
  <si>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</si>
  <si>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</si>
  <si>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</si>
  <si>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</si>
  <si>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</si>
  <si>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</si>
  <si>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</si>
  <si>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</si>
  <si>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</si>
  <si>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</si>
  <si>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</si>
  <si>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</si>
  <si>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</si>
  <si>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</si>
  <si>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</si>
  <si>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</si>
  <si>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</si>
  <si>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</si>
  <si>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</si>
  <si>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</si>
  <si>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</si>
  <si>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</si>
  <si>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</si>
  <si>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</si>
  <si>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</si>
  <si>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</si>
  <si>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</si>
  <si>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</si>
  <si>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</si>
  <si>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</si>
  <si>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</si>
  <si>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</si>
  <si>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</si>
  <si>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</si>
  <si>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</si>
  <si>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</si>
  <si>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</si>
  <si>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</si>
  <si>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</si>
  <si>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</si>
  <si>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</si>
  <si>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</si>
  <si>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</si>
  <si>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</si>
  <si>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</si>
  <si>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</si>
  <si>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</si>
  <si>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</si>
  <si>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</si>
  <si>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</si>
  <si>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</si>
  <si>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</si>
  <si>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</si>
  <si>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</si>
  <si>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</si>
  <si>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</si>
  <si>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</si>
  <si>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</si>
  <si>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</si>
  <si>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</si>
  <si>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</si>
  <si>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</si>
  <si>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</si>
  <si>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</si>
  <si>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</si>
  <si>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</si>
  <si>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</si>
  <si>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</si>
  <si>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</si>
  <si>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</si>
  <si>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</si>
  <si>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</si>
  <si>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</si>
  <si>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</si>
  <si>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</si>
  <si>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</si>
  <si>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</si>
  <si>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</si>
  <si>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</si>
  <si>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</si>
  <si>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</si>
  <si>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</si>
  <si>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</si>
  <si>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</si>
  <si>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</si>
  <si>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</si>
  <si>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</si>
  <si>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</si>
  <si>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</si>
  <si>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</si>
  <si>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</si>
  <si>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</si>
  <si>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</si>
  <si>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</si>
  <si>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</si>
  <si>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</si>
  <si>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</si>
  <si>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</si>
  <si>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</si>
  <si>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</si>
  <si>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</si>
  <si>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</si>
  <si>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</si>
  <si>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</si>
  <si>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</si>
  <si>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</si>
  <si>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</si>
  <si>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</si>
  <si>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</si>
  <si>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</si>
  <si>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</si>
  <si>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</si>
  <si>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</si>
  <si>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</si>
  <si>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</si>
  <si>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</si>
  <si>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</si>
  <si>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</si>
  <si>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</si>
  <si>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</si>
  <si>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</si>
  <si>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</si>
  <si>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</si>
  <si>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</si>
  <si>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</si>
  <si>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</si>
  <si>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</si>
  <si>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</si>
  <si>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</si>
  <si>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</si>
  <si>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</si>
  <si>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</si>
  <si>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</si>
  <si>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</si>
  <si>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</si>
  <si>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</si>
  <si>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</si>
  <si>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</si>
  <si>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</si>
  <si>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</si>
  <si>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</si>
  <si>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</si>
  <si>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</si>
  <si>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</si>
  <si>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</si>
  <si>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</si>
  <si>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</si>
  <si>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</si>
  <si>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</si>
  <si>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</si>
  <si>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</si>
  <si>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</si>
  <si>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</si>
  <si>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</si>
  <si>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</si>
  <si>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</si>
  <si>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</si>
  <si>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</si>
  <si>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</si>
  <si>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</si>
  <si>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</si>
  <si>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</si>
  <si>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</si>
  <si>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</si>
  <si>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</si>
  <si>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</si>
  <si>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</si>
  <si>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</si>
  <si>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</si>
  <si>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</si>
  <si>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</si>
  <si>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</si>
  <si>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</si>
  <si>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</si>
  <si>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</si>
  <si>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</si>
  <si>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</si>
  <si>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</si>
  <si>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</si>
  <si>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</si>
  <si>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</si>
  <si>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</si>
  <si>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</si>
  <si>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</si>
  <si>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</si>
  <si>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</si>
  <si>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</si>
  <si>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</si>
  <si>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</si>
  <si>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</si>
  <si>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</si>
  <si>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</si>
  <si>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</si>
  <si>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</si>
  <si>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</si>
  <si>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</si>
  <si>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</si>
  <si>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</si>
  <si>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</si>
  <si>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</si>
  <si>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</si>
  <si>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</si>
  <si>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</si>
  <si>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</si>
  <si>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</si>
  <si>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</si>
  <si>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</si>
  <si>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</si>
  <si>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</si>
  <si>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</si>
  <si>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</si>
  <si>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</si>
  <si>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</si>
  <si>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</si>
  <si>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</si>
  <si>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</si>
  <si>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</si>
  <si>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</si>
  <si>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</si>
  <si>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</si>
  <si>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</si>
  <si>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</si>
  <si>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</si>
  <si>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</si>
  <si>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</si>
  <si>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</si>
  <si>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</si>
  <si>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</si>
  <si>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</si>
  <si>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</si>
  <si>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</si>
  <si>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</si>
  <si>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</si>
  <si>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</si>
  <si>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</si>
  <si>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</si>
  <si>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</si>
  <si>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</si>
  <si>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</si>
  <si>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</si>
  <si>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</si>
  <si>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</si>
  <si>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</si>
  <si>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</si>
  <si>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</si>
  <si>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</si>
  <si>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</si>
  <si>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</si>
  <si>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</si>
  <si>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</si>
  <si>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</si>
  <si>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</si>
  <si>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</si>
  <si>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</si>
  <si>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</si>
  <si>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</si>
  <si>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</si>
  <si>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</si>
  <si>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</si>
  <si>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</si>
  <si>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</si>
  <si>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</si>
  <si>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</si>
  <si>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</si>
  <si>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</si>
  <si>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</si>
  <si>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</si>
  <si>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</si>
  <si>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</si>
  <si>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</si>
  <si>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</si>
  <si>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</si>
  <si>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</si>
  <si>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</si>
  <si>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</si>
  <si>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</si>
  <si>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</si>
  <si>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</si>
  <si>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</si>
  <si>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</si>
  <si>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</si>
  <si>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</si>
  <si>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</si>
  <si>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</si>
  <si>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</si>
  <si>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</si>
  <si>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</si>
  <si>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</si>
  <si>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</si>
  <si>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</si>
  <si>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</si>
  <si>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</si>
  <si>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</si>
  <si>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</si>
  <si>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</si>
  <si>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</si>
  <si>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</si>
  <si>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</si>
  <si>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</si>
  <si>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</si>
  <si>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</si>
  <si>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</si>
  <si>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</si>
  <si>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</si>
  <si>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</si>
  <si>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</si>
  <si>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</si>
  <si>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</si>
  <si>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</si>
  <si>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</si>
  <si>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</si>
  <si>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</si>
  <si>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</si>
  <si>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</si>
  <si>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</si>
  <si>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</si>
  <si>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</si>
  <si>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</si>
  <si>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</si>
  <si>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</si>
  <si>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</si>
  <si>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</si>
  <si>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</si>
  <si>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</si>
  <si>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</si>
  <si>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</si>
  <si>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</si>
  <si>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</si>
  <si>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</si>
  <si>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</si>
  <si>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</si>
  <si>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</si>
  <si>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</si>
  <si>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</si>
  <si>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</si>
  <si>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</si>
  <si>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</si>
  <si>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</si>
  <si>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</si>
  <si>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</si>
  <si>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</si>
  <si>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</si>
  <si>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</si>
  <si>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</si>
  <si>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</si>
  <si>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</si>
  <si>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</si>
  <si>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</si>
  <si>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</si>
  <si>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</si>
  <si>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</si>
  <si>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</si>
  <si>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</si>
  <si>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</si>
  <si>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</si>
  <si>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</si>
  <si>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</si>
  <si>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</si>
  <si>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</si>
  <si>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</si>
  <si>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</si>
  <si>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</si>
  <si>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</si>
  <si>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</si>
  <si>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</si>
  <si>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</si>
  <si>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</si>
  <si>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</si>
  <si>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</si>
  <si>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</si>
  <si>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</si>
  <si>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</si>
  <si>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</si>
  <si>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</si>
  <si>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</si>
  <si>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</si>
  <si>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</si>
  <si>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</si>
  <si>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</si>
  <si>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</si>
  <si>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</si>
  <si>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</si>
  <si>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</si>
  <si>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</si>
  <si>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</si>
  <si>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</si>
  <si>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</si>
  <si>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</si>
  <si>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</si>
  <si>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</si>
  <si>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</si>
  <si>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</si>
  <si>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</si>
  <si>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</si>
  <si>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</si>
  <si>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</si>
  <si>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</si>
  <si>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</si>
  <si>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</si>
  <si>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</si>
  <si>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</si>
  <si>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</si>
  <si>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</si>
  <si>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</si>
  <si>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</si>
  <si>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</si>
  <si>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</si>
  <si>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</si>
  <si>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</si>
  <si>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</si>
  <si>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</si>
  <si>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</si>
  <si>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</si>
  <si>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</si>
  <si>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</si>
  <si>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</si>
  <si>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</si>
  <si>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</si>
  <si>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</si>
  <si>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</si>
  <si>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</si>
  <si>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</si>
  <si>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</si>
  <si>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</si>
  <si>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</si>
  <si>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</si>
  <si>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</si>
  <si>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</si>
  <si>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</si>
  <si>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</si>
  <si>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</si>
  <si>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</si>
  <si>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</si>
  <si>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</si>
  <si>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</si>
  <si>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</si>
  <si>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</si>
  <si>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</si>
  <si>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</si>
  <si>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</si>
  <si>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</si>
  <si>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</si>
  <si>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</si>
  <si>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</si>
  <si>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</si>
  <si>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</si>
  <si>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</si>
  <si>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</si>
  <si>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</si>
  <si>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</si>
  <si>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</si>
  <si>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</si>
  <si>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</si>
  <si>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</si>
  <si>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</si>
  <si>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</si>
  <si>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</si>
  <si>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</si>
  <si>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</si>
  <si>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</si>
  <si>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</si>
  <si>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</si>
  <si>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</si>
  <si>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</si>
  <si>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</si>
  <si>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</si>
  <si>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</si>
  <si>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</si>
  <si>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</si>
  <si>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</si>
  <si>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</si>
  <si>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</si>
  <si>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</si>
  <si>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</si>
  <si>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</si>
  <si>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</si>
  <si>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</si>
  <si>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</si>
  <si>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</si>
  <si>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</si>
  <si>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</si>
  <si>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</si>
  <si>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</si>
  <si>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</si>
  <si>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</si>
  <si>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</si>
  <si>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</si>
  <si>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</si>
  <si>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</si>
  <si>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</si>
  <si>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</si>
  <si>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</si>
  <si>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</si>
  <si>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</si>
  <si>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</si>
  <si>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</si>
  <si>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</si>
  <si>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</si>
  <si>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</si>
  <si>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</si>
  <si>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</si>
  <si>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</si>
  <si>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</si>
  <si>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</si>
  <si>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</si>
  <si>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</si>
  <si>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</si>
  <si>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</si>
  <si>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</si>
  <si>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</si>
  <si>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</si>
  <si>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</si>
  <si>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</si>
  <si>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</si>
  <si>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</si>
  <si>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</si>
  <si>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</si>
  <si>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</si>
  <si>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</si>
  <si>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</si>
  <si>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</si>
  <si>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</si>
  <si>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</si>
  <si>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</si>
  <si>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</si>
  <si>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</si>
  <si>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</si>
  <si>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</si>
  <si>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</si>
  <si>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</si>
  <si>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</si>
  <si>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</si>
  <si>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</si>
  <si>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</si>
  <si>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</si>
  <si>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</si>
  <si>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</si>
  <si>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</si>
  <si>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</si>
  <si>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</si>
  <si>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</si>
  <si>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</si>
  <si>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</si>
  <si>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</si>
  <si>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</si>
  <si>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</si>
  <si>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</si>
  <si>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</si>
  <si>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</si>
  <si>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</si>
  <si>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</si>
  <si>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</si>
  <si>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</si>
  <si>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</si>
  <si>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</si>
  <si>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</si>
  <si>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</si>
  <si>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</si>
  <si>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</si>
  <si>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</si>
  <si>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</si>
  <si>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</si>
  <si>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</si>
  <si>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</si>
  <si>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</si>
  <si>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</si>
  <si>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</si>
  <si>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</si>
  <si>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</si>
  <si>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</si>
  <si>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</si>
  <si>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</si>
  <si>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</si>
  <si>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</si>
  <si>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</si>
  <si>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</si>
  <si>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</si>
  <si>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</si>
  <si>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</si>
  <si>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</si>
  <si>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</si>
  <si>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</si>
  <si>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</si>
  <si>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</si>
  <si>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</si>
  <si>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</si>
  <si>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</si>
  <si>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</si>
  <si>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</si>
  <si>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</si>
  <si>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</si>
  <si>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</si>
  <si>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</si>
  <si>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</si>
  <si>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</si>
  <si>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</si>
  <si>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</si>
  <si>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</si>
  <si>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</si>
  <si>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</si>
  <si>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</si>
  <si>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</si>
  <si>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</si>
  <si>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</si>
  <si>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</si>
  <si>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</si>
  <si>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</si>
  <si>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</si>
  <si>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</si>
  <si>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</si>
  <si>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</si>
  <si>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</si>
  <si>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</si>
  <si>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</si>
  <si>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</si>
  <si>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</si>
  <si>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</si>
  <si>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</si>
  <si>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</si>
  <si>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</si>
  <si>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</si>
  <si>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</si>
  <si>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</si>
  <si>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</si>
  <si>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</si>
  <si>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</si>
  <si>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</si>
  <si>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</si>
  <si>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</si>
  <si>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</si>
  <si>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</si>
  <si>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</si>
  <si>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</si>
  <si>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</si>
  <si>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</si>
  <si>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</si>
  <si>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</si>
  <si>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</si>
  <si>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</si>
  <si>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</si>
  <si>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</si>
  <si>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</si>
  <si>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</si>
  <si>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</si>
  <si>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</si>
  <si>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</si>
  <si>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</si>
  <si>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</si>
  <si>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</si>
  <si>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</si>
  <si>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</si>
  <si>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</si>
  <si>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</si>
  <si>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</si>
  <si>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</si>
  <si>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</si>
  <si>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</si>
  <si>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</si>
  <si>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</si>
  <si>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</si>
  <si>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</si>
  <si>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</si>
  <si>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</si>
  <si>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</si>
  <si>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</si>
  <si>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</si>
  <si>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</si>
  <si>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</si>
  <si>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</si>
  <si>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</si>
  <si>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</si>
  <si>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</si>
  <si>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</si>
  <si>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</si>
  <si>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</si>
  <si>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</si>
  <si>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</si>
  <si>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</si>
  <si>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</si>
  <si>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</si>
  <si>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</si>
  <si>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</si>
  <si>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</si>
  <si>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</si>
  <si>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</si>
  <si>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</si>
  <si>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</si>
  <si>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</si>
  <si>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</si>
  <si>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</si>
  <si>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</si>
  <si>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</si>
  <si>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</si>
  <si>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</si>
  <si>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</si>
  <si>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</si>
  <si>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</si>
  <si>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</si>
  <si>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</si>
  <si>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</si>
  <si>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</si>
  <si>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</si>
  <si>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</si>
  <si>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</si>
  <si>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</si>
  <si>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</si>
  <si>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</si>
  <si>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</si>
  <si>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</si>
  <si>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</si>
  <si>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</si>
  <si>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</si>
  <si>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</si>
  <si>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</si>
  <si>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</si>
  <si>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</si>
  <si>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</si>
  <si>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</si>
  <si>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</si>
  <si>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</si>
  <si>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</si>
  <si>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</si>
  <si>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</si>
  <si>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</si>
  <si>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</si>
  <si>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</si>
  <si>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</si>
  <si>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</si>
  <si>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</si>
  <si>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</si>
  <si>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</si>
  <si>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</si>
  <si>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</si>
  <si>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</si>
  <si>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</si>
  <si>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</si>
  <si>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</si>
  <si>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</si>
  <si>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</si>
  <si>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</si>
  <si>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</si>
  <si>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</si>
  <si>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</si>
  <si>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</si>
  <si>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</si>
  <si>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</si>
  <si>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</si>
  <si>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</si>
  <si>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</si>
  <si>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</si>
  <si>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</si>
  <si>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</si>
  <si>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</si>
  <si>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</si>
  <si>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</si>
  <si>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</si>
  <si>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</si>
  <si>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</si>
  <si>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</si>
  <si>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</si>
  <si>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</si>
  <si>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</si>
  <si>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</si>
  <si>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</si>
  <si>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</si>
  <si>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</si>
  <si>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</si>
  <si>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</si>
  <si>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</si>
  <si>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</si>
  <si>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</si>
  <si>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</si>
  <si>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</si>
  <si>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</si>
  <si>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</si>
  <si>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</si>
  <si>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</si>
  <si>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</si>
  <si>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</si>
  <si>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</si>
  <si>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</si>
  <si>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</si>
  <si>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</si>
  <si>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</si>
  <si>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</si>
  <si>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</si>
  <si>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</si>
  <si>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</si>
  <si>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</si>
  <si>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</si>
  <si>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</si>
  <si>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</si>
  <si>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</si>
  <si>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</si>
  <si>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</si>
  <si>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</si>
  <si>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</si>
  <si>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</si>
  <si>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</si>
  <si>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</si>
  <si>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</si>
  <si>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</si>
  <si>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</si>
  <si>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</si>
  <si>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</si>
  <si>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</si>
  <si>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</si>
  <si>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</si>
  <si>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</si>
  <si>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</si>
  <si>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</si>
  <si>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</si>
  <si>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</si>
  <si>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</si>
  <si>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</si>
  <si>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</si>
  <si>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</si>
  <si>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</si>
  <si>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</si>
  <si>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</si>
  <si>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</si>
  <si>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</si>
  <si>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</si>
  <si>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</si>
  <si>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</si>
  <si>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</si>
  <si>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</si>
  <si>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</si>
  <si>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</si>
  <si>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</si>
  <si>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</si>
  <si>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</si>
  <si>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</si>
  <si>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</si>
  <si>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</si>
  <si>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</si>
  <si>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</si>
  <si>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</si>
  <si>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</si>
  <si>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</si>
  <si>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</si>
  <si>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</si>
  <si>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</si>
  <si>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</si>
  <si>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</si>
  <si>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</si>
  <si>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</si>
  <si>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</si>
  <si>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</si>
  <si>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</si>
  <si>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</si>
  <si>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</si>
  <si>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</si>
  <si>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</si>
  <si>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</si>
  <si>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</si>
  <si>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</si>
  <si>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</si>
  <si>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</si>
  <si>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</si>
  <si>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</si>
  <si>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</si>
  <si>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</si>
  <si>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</si>
  <si>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</si>
  <si>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</si>
  <si>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</si>
  <si>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</si>
  <si>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</si>
  <si>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</si>
  <si>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</si>
  <si>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</si>
  <si>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</si>
  <si>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</si>
  <si>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</si>
  <si>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</si>
  <si>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</si>
  <si>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</si>
  <si>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</si>
  <si>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</si>
  <si>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</si>
  <si>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</si>
  <si>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</si>
  <si>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</si>
  <si>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</si>
  <si>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</si>
  <si>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</si>
  <si>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</si>
  <si>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</si>
  <si>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</si>
  <si>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</si>
  <si>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</si>
  <si>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</si>
  <si>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</si>
  <si>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</si>
  <si>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</si>
  <si>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</si>
  <si>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</si>
  <si>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</si>
  <si>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</si>
  <si>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</si>
  <si>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</si>
  <si>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</si>
  <si>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</si>
  <si>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</si>
  <si>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</si>
  <si>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</si>
  <si>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</si>
  <si>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</si>
  <si>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</si>
  <si>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</si>
  <si>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</si>
  <si>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</si>
  <si>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</si>
  <si>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</si>
  <si>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</si>
  <si>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</si>
  <si>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</si>
  <si>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</si>
  <si>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</si>
  <si>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</si>
  <si>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</si>
  <si>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</si>
  <si>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</si>
  <si>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</si>
  <si>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</si>
  <si>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</si>
  <si>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</si>
  <si>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</si>
  <si>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</si>
  <si>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</si>
  <si>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</si>
  <si>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</si>
  <si>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</si>
  <si>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</si>
  <si>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</si>
  <si>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</si>
  <si>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</si>
  <si>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</si>
  <si>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</si>
  <si>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</si>
  <si>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</si>
  <si>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</si>
  <si>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</si>
  <si>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</si>
  <si>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</si>
  <si>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</si>
  <si>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</si>
  <si>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</si>
  <si>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</si>
  <si>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</si>
  <si>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</si>
  <si>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</si>
  <si>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</si>
  <si>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</si>
  <si>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</si>
  <si>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</si>
  <si>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</si>
  <si>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</si>
  <si>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</si>
  <si>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</si>
  <si>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</si>
  <si>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</si>
  <si>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</si>
  <si>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</si>
  <si>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</si>
  <si>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</si>
  <si>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</si>
  <si>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</si>
  <si>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</si>
  <si>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</si>
  <si>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</si>
  <si>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</si>
  <si>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</si>
  <si>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</si>
  <si>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</si>
  <si>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</si>
  <si>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</si>
  <si>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</si>
  <si>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</si>
  <si>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</si>
  <si>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</si>
  <si>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</si>
  <si>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</si>
  <si>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</si>
  <si>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</si>
  <si>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</si>
  <si>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</si>
  <si>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</si>
  <si>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</si>
  <si>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</si>
  <si>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</si>
  <si>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</si>
  <si>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</si>
  <si>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</si>
  <si>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</si>
  <si>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</si>
  <si>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</si>
  <si>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</si>
  <si>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</si>
  <si>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</si>
  <si>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</si>
  <si>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</si>
  <si>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</si>
  <si>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</si>
  <si>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</si>
  <si>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</si>
  <si>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</si>
  <si>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</si>
  <si>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</si>
  <si>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</si>
  <si>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</si>
  <si>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</si>
  <si>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</si>
  <si>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</si>
  <si>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</si>
  <si>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</si>
  <si>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</si>
  <si>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</si>
  <si>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</si>
  <si>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</si>
  <si>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</si>
  <si>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</si>
  <si>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</si>
  <si>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</si>
  <si>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</si>
  <si>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</si>
  <si>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</si>
  <si>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</si>
  <si>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</si>
  <si>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</si>
  <si>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</si>
  <si>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</si>
  <si>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</si>
  <si>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</si>
  <si>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</si>
  <si>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</si>
  <si>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</si>
  <si>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</si>
  <si>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</si>
  <si>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</si>
  <si>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</si>
  <si>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</si>
  <si>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</si>
  <si>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</si>
  <si>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</si>
  <si>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</si>
  <si>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</si>
  <si>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</si>
  <si>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</si>
  <si>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</si>
  <si>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</si>
  <si>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</si>
  <si>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</si>
  <si>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</si>
  <si>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</si>
  <si>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</si>
  <si>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</si>
  <si>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</si>
  <si>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</si>
  <si>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</si>
  <si>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</si>
  <si>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</si>
  <si>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</si>
  <si>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</si>
  <si>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</si>
  <si>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</si>
  <si>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</si>
  <si>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</si>
  <si>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</si>
  <si>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</si>
  <si>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</si>
  <si>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</si>
  <si>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</si>
  <si>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</si>
  <si>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</si>
  <si>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</si>
  <si>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</si>
  <si>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</si>
  <si>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</si>
  <si>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</si>
  <si>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</si>
  <si>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</si>
  <si>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</si>
  <si>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</si>
  <si>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</si>
  <si>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</si>
  <si>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</si>
  <si>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</si>
  <si>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</si>
  <si>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</si>
  <si>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</si>
  <si>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</si>
  <si>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</si>
  <si>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</si>
  <si>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</si>
  <si>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</si>
  <si>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</si>
  <si>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</si>
  <si>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</si>
  <si>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</si>
  <si>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</si>
  <si>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</si>
  <si>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</si>
  <si>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</si>
  <si>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</si>
  <si>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</si>
  <si>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</si>
  <si>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</si>
  <si>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</si>
  <si>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</si>
  <si>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</si>
  <si>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</si>
  <si>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</si>
  <si>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</si>
  <si>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</si>
  <si>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</si>
  <si>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</si>
  <si>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</si>
  <si>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</si>
  <si>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</si>
  <si>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</si>
  <si>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</si>
  <si>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</si>
  <si>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</si>
  <si>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</si>
  <si>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</si>
  <si>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</si>
  <si>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</si>
  <si>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</si>
  <si>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</si>
  <si>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</si>
  <si>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</si>
  <si>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</si>
  <si>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</si>
  <si>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</si>
  <si>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</si>
  <si>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</si>
  <si>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</si>
  <si>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</si>
  <si>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</si>
  <si>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</si>
  <si>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</si>
  <si>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</si>
  <si>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</si>
  <si>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</si>
  <si>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</si>
  <si>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</si>
  <si>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</si>
  <si>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</si>
  <si>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</si>
  <si>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</si>
  <si>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</si>
  <si>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</si>
  <si>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</si>
  <si>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</si>
  <si>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</si>
  <si>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</si>
  <si>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</si>
  <si>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</si>
  <si>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</si>
  <si>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</si>
  <si>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</si>
  <si>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</si>
  <si>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</si>
  <si>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</si>
  <si>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</si>
  <si>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</si>
  <si>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</si>
  <si>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</si>
  <si>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</si>
  <si>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</si>
  <si>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</si>
  <si>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</si>
  <si>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</si>
  <si>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</si>
  <si>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</si>
  <si>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</si>
  <si>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</si>
  <si>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</si>
  <si>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</si>
  <si>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</si>
  <si>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</si>
  <si>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</si>
  <si>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</si>
  <si>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</si>
  <si>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</si>
  <si>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</si>
  <si>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</si>
  <si>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</si>
  <si>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</si>
  <si>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</si>
  <si>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</si>
  <si>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</si>
  <si>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</si>
  <si>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</si>
  <si>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</si>
  <si>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</si>
  <si>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</si>
  <si>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</si>
  <si>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</si>
  <si>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</si>
  <si>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</si>
  <si>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</si>
  <si>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</si>
  <si>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</si>
  <si>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</si>
  <si>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</si>
  <si>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</si>
  <si>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</si>
  <si>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</si>
  <si>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</si>
  <si>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</si>
  <si>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</si>
  <si>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</si>
  <si>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</si>
  <si>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</si>
  <si>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</si>
  <si>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</si>
  <si>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</si>
  <si>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</si>
  <si>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</si>
  <si>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</si>
  <si>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</si>
  <si>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</si>
  <si>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</si>
  <si>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</si>
  <si>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</si>
  <si>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</si>
  <si>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</si>
  <si>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</si>
  <si>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</si>
  <si>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</si>
  <si>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</si>
  <si>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</si>
  <si>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</si>
  <si>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</si>
  <si>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</si>
  <si>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</si>
  <si>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</si>
  <si>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</si>
  <si>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</si>
  <si>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</si>
  <si>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</si>
  <si>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</si>
  <si>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</si>
  <si>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</si>
  <si>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</si>
  <si>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</si>
  <si>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</si>
  <si>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</si>
  <si>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</si>
  <si>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</si>
  <si>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</si>
  <si>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</si>
  <si>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</si>
  <si>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</si>
  <si>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</si>
  <si>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</si>
  <si>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</si>
  <si>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</si>
  <si>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</si>
  <si>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</si>
  <si>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</si>
  <si>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</si>
  <si>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</si>
  <si>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</si>
  <si>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</si>
  <si>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</si>
  <si>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</si>
  <si>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</si>
  <si>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</si>
  <si>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</si>
  <si>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</si>
  <si>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</si>
  <si>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</si>
  <si>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</si>
  <si>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</si>
  <si>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</si>
  <si>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</si>
  <si>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</si>
  <si>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</si>
  <si>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</si>
  <si>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</si>
  <si>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</si>
  <si>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</si>
  <si>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</si>
  <si>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</si>
  <si>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</si>
  <si>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</si>
  <si>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</si>
  <si>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</si>
  <si>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</si>
  <si>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</si>
  <si>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</si>
  <si>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</si>
  <si>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</si>
  <si>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</si>
  <si>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</si>
  <si>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</si>
  <si>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</si>
  <si>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</si>
  <si>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</si>
  <si>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</si>
  <si>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</si>
  <si>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</si>
  <si>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</si>
  <si>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</si>
  <si>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</si>
  <si>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</si>
  <si>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</si>
  <si>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</si>
  <si>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</si>
  <si>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</si>
  <si>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</si>
  <si>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</si>
  <si>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</si>
  <si>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</si>
  <si>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</si>
  <si>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</si>
  <si>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</si>
  <si>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</si>
  <si>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</si>
  <si>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</si>
  <si>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</si>
  <si>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</si>
  <si>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</si>
  <si>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</si>
  <si>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</si>
  <si>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</si>
  <si>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</si>
  <si>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</si>
  <si>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</si>
  <si>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</si>
  <si>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</si>
  <si>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</si>
  <si>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</si>
  <si>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</si>
  <si>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</si>
  <si>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</si>
  <si>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</si>
  <si>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</si>
  <si>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</si>
  <si>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</si>
  <si>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</si>
  <si>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</si>
  <si>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</si>
  <si>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</si>
  <si>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</si>
  <si>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</si>
  <si>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</si>
  <si>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</si>
  <si>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</si>
  <si>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</si>
  <si>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</si>
  <si>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</si>
  <si>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</si>
  <si>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</si>
  <si>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</si>
  <si>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</si>
  <si>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</si>
  <si>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</si>
  <si>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</si>
  <si>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</si>
  <si>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</si>
  <si>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</si>
  <si>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</si>
  <si>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</si>
  <si>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</si>
  <si>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</si>
  <si>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</si>
  <si>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</si>
  <si>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</si>
  <si>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</si>
  <si>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</si>
  <si>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</si>
  <si>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</si>
  <si>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</si>
  <si>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</si>
  <si>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</si>
  <si>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</si>
  <si>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</si>
  <si>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</si>
  <si>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</si>
  <si>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</si>
  <si>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</si>
  <si>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</si>
  <si>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</si>
  <si>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</si>
  <si>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</si>
  <si>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</si>
  <si>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</si>
  <si>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</si>
  <si>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</si>
  <si>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</si>
  <si>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</si>
  <si>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</si>
  <si>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</si>
  <si>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</si>
  <si>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</si>
  <si>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</si>
  <si>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</si>
  <si>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</si>
  <si>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</si>
  <si>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</si>
  <si>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</si>
  <si>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</si>
  <si>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</si>
  <si>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</si>
  <si>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</si>
  <si>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</si>
  <si>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</si>
  <si>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</si>
  <si>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</si>
  <si>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</si>
  <si>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</si>
  <si>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</si>
  <si>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</si>
  <si>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</si>
  <si>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</si>
  <si>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</si>
  <si>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</si>
  <si>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</si>
  <si>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</si>
  <si>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</si>
  <si>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</si>
  <si>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</si>
  <si>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</si>
  <si>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</si>
  <si>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</si>
  <si>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</si>
  <si>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</si>
  <si>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</si>
  <si>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</si>
  <si>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</si>
  <si>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</si>
  <si>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</si>
  <si>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</si>
  <si>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</si>
  <si>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</si>
  <si>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</si>
  <si>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</si>
  <si>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</si>
  <si>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</si>
  <si>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</si>
  <si>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</si>
  <si>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</si>
  <si>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</si>
  <si>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</si>
  <si>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</si>
  <si>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</si>
  <si>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</si>
  <si>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</si>
  <si>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</si>
  <si>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</si>
  <si>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</si>
  <si>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</si>
  <si>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</si>
  <si>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</si>
  <si>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</si>
  <si>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</si>
  <si>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</si>
  <si>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</si>
  <si>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</si>
  <si>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</si>
  <si>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</si>
  <si>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</si>
  <si>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</si>
  <si>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</si>
  <si>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</si>
  <si>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</si>
  <si>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</si>
  <si>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</si>
  <si>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</si>
  <si>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</si>
  <si>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</si>
  <si>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</si>
  <si>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</si>
  <si>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</si>
  <si>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</si>
  <si>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</si>
  <si>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</si>
  <si>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</si>
  <si>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</si>
  <si>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</si>
  <si>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</si>
  <si>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</si>
  <si>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</si>
  <si>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</si>
  <si>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</si>
  <si>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</si>
  <si>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</si>
  <si>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</si>
  <si>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</si>
  <si>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</si>
  <si>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</si>
  <si>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</si>
  <si>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</si>
  <si>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</si>
  <si>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</si>
  <si>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</si>
  <si>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</si>
  <si>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</si>
  <si>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</si>
  <si>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</si>
  <si>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</si>
  <si>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</si>
  <si>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</si>
  <si>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</si>
  <si>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</si>
  <si>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</si>
  <si>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</si>
  <si>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</si>
  <si>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</si>
  <si>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</si>
  <si>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</si>
  <si>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</si>
  <si>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</si>
  <si>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</si>
  <si>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</si>
  <si>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</si>
  <si>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</si>
  <si>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</si>
  <si>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</si>
  <si>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</si>
  <si>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</si>
  <si>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</si>
  <si>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</si>
  <si>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</si>
  <si>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</si>
  <si>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</si>
  <si>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</si>
  <si>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</si>
  <si>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</si>
  <si>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</si>
  <si>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</si>
  <si>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</si>
  <si>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</si>
  <si>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</si>
  <si>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</si>
  <si>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</si>
  <si>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</si>
  <si>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</si>
  <si>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</si>
  <si>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</si>
  <si>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</si>
  <si>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</si>
  <si>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</si>
  <si>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</si>
  <si>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</si>
  <si>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</si>
  <si>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</si>
  <si>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</si>
  <si>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</si>
  <si>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</si>
  <si>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</si>
  <si>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</si>
  <si>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</si>
  <si>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</si>
  <si>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</si>
  <si>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</si>
  <si>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</si>
  <si>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</si>
  <si>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</si>
  <si>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</si>
  <si>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</si>
  <si>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</si>
  <si>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</si>
  <si>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</si>
  <si>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</si>
  <si>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</si>
  <si>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</si>
  <si>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</si>
  <si>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</si>
  <si>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</si>
  <si>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</si>
  <si>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</si>
  <si>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</si>
  <si>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</si>
  <si>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</si>
  <si>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</si>
  <si>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</si>
  <si>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</si>
  <si>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</si>
  <si>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</si>
  <si>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</si>
  <si>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</si>
  <si>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</si>
  <si>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</si>
  <si>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</si>
  <si>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</si>
  <si>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</si>
  <si>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</si>
  <si>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</si>
  <si>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</si>
  <si>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</si>
  <si>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</si>
  <si>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</si>
  <si>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</si>
  <si>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</si>
  <si>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</si>
  <si>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</si>
  <si>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</si>
  <si>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</si>
  <si>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</si>
  <si>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</si>
  <si>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</si>
  <si>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</si>
  <si>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</si>
  <si>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</si>
  <si>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</si>
  <si>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</si>
  <si>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</si>
  <si>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</si>
  <si>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</si>
  <si>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</si>
  <si>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</si>
  <si>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</si>
  <si>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</si>
  <si>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</si>
  <si>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</si>
  <si>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</si>
  <si>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</si>
  <si>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</si>
  <si>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</si>
  <si>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</si>
  <si>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</si>
  <si>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</si>
  <si>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</si>
  <si>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</si>
  <si>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</si>
  <si>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</si>
  <si>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</si>
  <si>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</si>
  <si>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</si>
  <si>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</si>
  <si>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</si>
  <si>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</si>
  <si>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</si>
  <si>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</si>
  <si>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</si>
  <si>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</si>
  <si>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</si>
  <si>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</si>
  <si>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</si>
  <si>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</si>
  <si>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</si>
  <si>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</si>
  <si>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</si>
  <si>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</si>
  <si>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</si>
  <si>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</si>
  <si>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</si>
  <si>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</si>
  <si>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</si>
  <si>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</si>
  <si>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</si>
  <si>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</si>
  <si>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</si>
  <si>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</si>
  <si>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</si>
  <si>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</si>
  <si>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</si>
  <si>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</si>
  <si>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</si>
  <si>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</si>
  <si>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</si>
  <si>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</si>
  <si>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</si>
  <si>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</si>
  <si>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</si>
  <si>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</si>
  <si>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</si>
  <si>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</si>
  <si>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</si>
  <si>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</si>
  <si>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</si>
  <si>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</si>
  <si>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</si>
  <si>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</si>
  <si>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</si>
  <si>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</si>
  <si>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</si>
  <si>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</si>
  <si>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</si>
  <si>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</si>
  <si>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</si>
  <si>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</si>
  <si>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</si>
  <si>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</si>
  <si>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</si>
  <si>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</si>
  <si>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</si>
  <si>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</si>
  <si>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</si>
  <si>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</si>
  <si>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</si>
  <si>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</si>
  <si>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</si>
  <si>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</si>
  <si>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</si>
  <si>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</si>
  <si>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</si>
  <si>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</si>
  <si>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</si>
  <si>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</si>
  <si>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</si>
  <si>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</si>
  <si>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</si>
  <si>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</si>
  <si>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</si>
  <si>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</si>
  <si>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</si>
  <si>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</si>
  <si>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</si>
  <si>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</si>
  <si>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</si>
  <si>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</si>
  <si>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</si>
  <si>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</si>
  <si>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</si>
  <si>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</si>
  <si>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</si>
  <si>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</si>
  <si>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</si>
  <si>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</si>
  <si>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</si>
  <si>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</si>
  <si>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</si>
  <si>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</si>
  <si>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</si>
  <si>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</si>
  <si>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</si>
  <si>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</si>
  <si>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</si>
  <si>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</si>
  <si>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</si>
  <si>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</si>
  <si>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</si>
  <si>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</si>
  <si>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</si>
  <si>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</si>
  <si>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</si>
  <si>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</si>
  <si>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</si>
  <si>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</si>
  <si>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</si>
  <si>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</si>
  <si>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</si>
  <si>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</si>
  <si>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</si>
  <si>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</si>
  <si>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</si>
  <si>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</si>
  <si>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</si>
  <si>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</si>
  <si>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</si>
  <si>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</si>
  <si>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</si>
  <si>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</si>
  <si>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</si>
  <si>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</si>
  <si>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</si>
  <si>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</si>
  <si>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</si>
  <si>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</si>
  <si>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</si>
  <si>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</si>
  <si>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</si>
  <si>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</si>
  <si>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</si>
  <si>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</si>
  <si>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</si>
  <si>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</si>
  <si>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</si>
  <si>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</si>
  <si>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</si>
  <si>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</si>
  <si>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</si>
  <si>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</si>
  <si>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</si>
  <si>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</si>
  <si>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</si>
  <si>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</si>
  <si>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</si>
  <si>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</si>
  <si>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</si>
  <si>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</si>
  <si>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</si>
  <si>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</si>
  <si>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</si>
  <si>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</si>
  <si>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</si>
  <si>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</si>
  <si>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</si>
  <si>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</si>
  <si>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</si>
  <si>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</si>
  <si>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</si>
  <si>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</si>
  <si>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</si>
  <si>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</si>
  <si>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</si>
  <si>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</si>
  <si>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</si>
  <si>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</si>
  <si>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</si>
  <si>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</si>
  <si>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</si>
  <si>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</si>
  <si>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</si>
  <si>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</si>
  <si>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</si>
  <si>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</si>
  <si>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</si>
  <si>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</si>
  <si>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</si>
  <si>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</si>
  <si>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</si>
  <si>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</si>
  <si>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</si>
  <si>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</si>
  <si>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</si>
  <si>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</si>
  <si>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</si>
  <si>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</si>
  <si>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</si>
  <si>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</si>
  <si>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</si>
  <si>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</si>
  <si>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</si>
  <si>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</si>
  <si>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</si>
  <si>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</si>
  <si>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</si>
  <si>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</si>
  <si>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</si>
  <si>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</si>
  <si>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</si>
  <si>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</si>
  <si>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</si>
  <si>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</si>
  <si>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</si>
  <si>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</si>
  <si>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</si>
  <si>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</si>
  <si>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</si>
  <si>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</si>
  <si>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</si>
  <si>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</si>
  <si>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</si>
  <si>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</si>
  <si>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</si>
  <si>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</si>
  <si>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</si>
  <si>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</si>
  <si>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</si>
  <si>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</si>
  <si>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</si>
  <si>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</si>
  <si>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</si>
  <si>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</si>
  <si>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</si>
  <si>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</si>
  <si>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</si>
  <si>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</si>
  <si>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</si>
  <si>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</si>
  <si>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</si>
  <si>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</si>
  <si>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</si>
  <si>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</si>
  <si>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</si>
  <si>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</si>
  <si>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</si>
  <si>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</si>
  <si>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</si>
  <si>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</si>
  <si>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</si>
  <si>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</si>
  <si>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</si>
  <si>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</si>
  <si>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</si>
  <si>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</si>
  <si>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</si>
  <si>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</si>
  <si>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</si>
  <si>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</si>
  <si>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</si>
  <si>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</si>
  <si>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</si>
  <si>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</si>
  <si>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</si>
  <si>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</si>
  <si>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</si>
  <si>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</si>
  <si>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</si>
  <si>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</si>
  <si>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</si>
  <si>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</si>
  <si>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</si>
  <si>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</si>
  <si>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</si>
  <si>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</si>
  <si>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</si>
  <si>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</si>
  <si>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</si>
  <si>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</si>
  <si>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</si>
  <si>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</si>
  <si>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</si>
  <si>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</si>
  <si>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</si>
  <si>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</si>
  <si>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</si>
  <si>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</si>
  <si>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</si>
  <si>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</si>
  <si>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</si>
  <si>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</si>
  <si>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</si>
  <si>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</si>
  <si>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</si>
  <si>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</si>
  <si>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</si>
  <si>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</si>
  <si>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</si>
  <si>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</si>
  <si>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</si>
  <si>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</si>
  <si>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</si>
  <si>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</si>
  <si>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</si>
  <si>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</si>
  <si>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</si>
  <si>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</si>
  <si>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</si>
  <si>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</si>
  <si>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</si>
  <si>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</si>
  <si>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</si>
  <si>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</si>
  <si>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</si>
  <si>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</si>
  <si>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</si>
  <si>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</si>
  <si>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</si>
  <si>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</si>
  <si>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</si>
  <si>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</si>
  <si>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</si>
  <si>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</si>
  <si>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</si>
  <si>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</si>
  <si>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</si>
  <si>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</si>
  <si>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</si>
  <si>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</si>
  <si>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</si>
  <si>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</si>
  <si>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</si>
  <si>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</si>
  <si>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</si>
  <si>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</si>
  <si>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</si>
  <si>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</si>
  <si>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</si>
  <si>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</si>
  <si>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</si>
  <si>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</si>
  <si>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</si>
  <si>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</si>
  <si>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</si>
  <si>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</si>
  <si>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</si>
  <si>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</si>
  <si>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</si>
  <si>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</si>
  <si>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</si>
  <si>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</si>
  <si>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</si>
  <si>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</si>
  <si>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</si>
  <si>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</si>
  <si>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</si>
  <si>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</si>
  <si>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</si>
  <si>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</si>
  <si>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</si>
  <si>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</si>
  <si>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</si>
  <si>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</si>
  <si>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</si>
  <si>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</si>
  <si>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</si>
  <si>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</si>
  <si>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</si>
  <si>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</si>
  <si>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</si>
  <si>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</si>
  <si>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</si>
  <si>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</si>
  <si>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</si>
  <si>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</si>
  <si>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</si>
  <si>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</si>
  <si>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</si>
  <si>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</si>
  <si>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</si>
  <si>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</si>
  <si>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</si>
  <si>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</si>
  <si>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</si>
  <si>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</si>
  <si>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</si>
  <si>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</si>
  <si>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</si>
  <si>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</si>
  <si>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</si>
  <si>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</si>
  <si>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</si>
  <si>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</si>
  <si>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</si>
  <si>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</si>
  <si>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</si>
  <si>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</si>
  <si>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</si>
  <si>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</si>
  <si>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</si>
  <si>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</si>
  <si>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</si>
  <si>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</si>
  <si>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</si>
  <si>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</si>
  <si>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</si>
  <si>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</si>
  <si>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</si>
  <si>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</si>
  <si>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</si>
  <si>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</si>
  <si>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</si>
  <si>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</si>
  <si>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</si>
  <si>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</si>
  <si>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</si>
  <si>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</si>
  <si>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</si>
  <si>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</si>
  <si>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</si>
  <si>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</si>
  <si>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</si>
  <si>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</si>
  <si>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</si>
  <si>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</si>
  <si>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</si>
  <si>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</si>
  <si>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</si>
  <si>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</si>
  <si>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</si>
  <si>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</si>
  <si>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</si>
  <si>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</si>
  <si>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</si>
  <si>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</si>
  <si>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</si>
  <si>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</si>
  <si>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</si>
  <si>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</si>
  <si>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</si>
  <si>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</si>
  <si>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</si>
  <si>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</si>
  <si>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</si>
  <si>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</si>
  <si>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</si>
  <si>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</si>
  <si>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</si>
  <si>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</si>
  <si>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</si>
  <si>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</si>
  <si>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</si>
  <si>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</si>
  <si>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</si>
  <si>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</si>
  <si>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</si>
  <si>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</si>
  <si>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</si>
  <si>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</si>
  <si>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</si>
  <si>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</si>
  <si>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</si>
  <si>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</si>
  <si>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</si>
  <si>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</si>
  <si>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</si>
  <si>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</si>
  <si>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</si>
  <si>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</si>
  <si>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</si>
  <si>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</si>
  <si>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</si>
  <si>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</si>
  <si>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</si>
  <si>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</si>
  <si>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</si>
  <si>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</si>
  <si>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</si>
  <si>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</si>
  <si>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</si>
  <si>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</si>
  <si>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</si>
  <si>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</si>
  <si>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</si>
  <si>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</si>
  <si>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</si>
  <si>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</si>
  <si>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</si>
  <si>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</si>
  <si>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</si>
  <si>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</si>
  <si>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</si>
  <si>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</si>
  <si>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</si>
  <si>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</si>
  <si>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</si>
  <si>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</si>
  <si>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</si>
  <si>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</si>
  <si>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</si>
  <si>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</si>
  <si>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</si>
  <si>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</si>
  <si>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</si>
  <si>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</si>
  <si>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</si>
  <si>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</si>
  <si>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</si>
  <si>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</si>
  <si>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</si>
  <si>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</si>
  <si>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</si>
  <si>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</si>
  <si>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</si>
  <si>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</si>
  <si>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</si>
  <si>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</si>
  <si>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</si>
  <si>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</si>
  <si>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</si>
  <si>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</si>
  <si>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</si>
  <si>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</si>
  <si>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</si>
  <si>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</si>
  <si>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</si>
  <si>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</si>
  <si>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</si>
  <si>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</si>
  <si>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</si>
  <si>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</si>
  <si>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</si>
  <si>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</si>
  <si>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</si>
  <si>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</si>
  <si>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</si>
  <si>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</si>
  <si>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</si>
  <si>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</si>
  <si>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</si>
  <si>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</si>
  <si>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</si>
  <si>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</si>
  <si>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</si>
  <si>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</si>
  <si>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</si>
  <si>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</si>
  <si>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</si>
  <si>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</si>
  <si>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</si>
  <si>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</si>
  <si>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</si>
  <si>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</si>
  <si>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</si>
  <si>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</si>
  <si>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</si>
  <si>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</si>
  <si>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</si>
  <si>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</si>
  <si>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</si>
  <si>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</si>
  <si>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</si>
  <si>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</si>
  <si>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</si>
  <si>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</si>
  <si>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</si>
  <si>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</si>
  <si>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</si>
  <si>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</si>
  <si>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</si>
  <si>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</si>
  <si>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</si>
  <si>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</si>
  <si>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</si>
  <si>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</si>
  <si>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</si>
  <si>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</si>
  <si>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</si>
  <si>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</si>
  <si>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</si>
  <si>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</si>
  <si>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</si>
  <si>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</si>
  <si>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</si>
  <si>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</si>
  <si>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</si>
  <si>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</si>
  <si>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</si>
  <si>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</si>
  <si>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</si>
  <si>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</si>
  <si>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</si>
  <si>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</si>
  <si>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</si>
  <si>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</si>
  <si>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</si>
  <si>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</si>
  <si>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</si>
  <si>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</si>
  <si>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</si>
  <si>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</si>
  <si>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</si>
  <si>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</si>
  <si>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</si>
  <si>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</si>
  <si>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</si>
  <si>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</si>
  <si>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</si>
  <si>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</si>
  <si>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</si>
  <si>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</si>
  <si>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</si>
  <si>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</si>
  <si>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</si>
  <si>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</si>
  <si>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</si>
  <si>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</si>
  <si>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</si>
  <si>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</si>
  <si>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</si>
  <si>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</si>
  <si>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</si>
  <si>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</si>
  <si>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</si>
  <si>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</si>
  <si>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</si>
  <si>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</si>
  <si>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</si>
  <si>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</si>
  <si>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</si>
  <si>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</si>
  <si>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</si>
  <si>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</si>
  <si>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</si>
  <si>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</si>
  <si>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</si>
  <si>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</si>
  <si>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</si>
  <si>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</si>
  <si>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</si>
  <si>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</si>
  <si>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</si>
  <si>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</si>
  <si>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</si>
  <si>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</si>
  <si>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</si>
  <si>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</si>
  <si>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</si>
  <si>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</si>
  <si>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</si>
  <si>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</si>
  <si>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</si>
  <si>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</si>
  <si>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</si>
  <si>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</si>
  <si>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</si>
  <si>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</si>
  <si>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</si>
  <si>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</si>
  <si>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</si>
  <si>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</si>
  <si>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</si>
  <si>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</si>
  <si>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</si>
  <si>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</si>
  <si>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</si>
  <si>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</si>
  <si>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</si>
  <si>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</si>
  <si>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</si>
  <si>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</si>
  <si>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</si>
  <si>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</si>
  <si>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</si>
  <si>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</si>
  <si>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</si>
  <si>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</si>
  <si>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</si>
  <si>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</si>
  <si>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</si>
  <si>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</si>
  <si>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</si>
  <si>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</si>
  <si>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</si>
  <si>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</si>
  <si>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</si>
  <si>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</si>
  <si>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</si>
  <si>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</si>
  <si>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</si>
  <si>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</si>
  <si>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</si>
  <si>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</si>
  <si>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</si>
  <si>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</si>
  <si>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</si>
  <si>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</si>
  <si>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</si>
  <si>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</si>
  <si>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</si>
  <si>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</si>
  <si>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</si>
  <si>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</si>
  <si>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</si>
  <si>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</si>
  <si>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</si>
  <si>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</si>
  <si>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</si>
  <si>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</si>
  <si>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</si>
  <si>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</si>
  <si>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</si>
  <si>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</si>
  <si>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</si>
  <si>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</si>
  <si>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</si>
  <si>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</si>
  <si>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</si>
  <si>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</si>
  <si>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</si>
  <si>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</si>
  <si>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</si>
  <si>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</si>
  <si>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</si>
  <si>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</si>
  <si>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</si>
  <si>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</si>
  <si>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</si>
  <si>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</si>
  <si>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</si>
  <si>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</si>
  <si>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</si>
  <si>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</si>
  <si>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</si>
  <si>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</si>
  <si>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</si>
  <si>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</si>
  <si>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</si>
  <si>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</si>
  <si>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</si>
  <si>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</si>
  <si>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</si>
  <si>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</si>
  <si>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</si>
  <si>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</si>
  <si>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</si>
  <si>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</si>
  <si>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</si>
  <si>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</si>
  <si>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</si>
  <si>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</si>
  <si>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</si>
  <si>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</si>
  <si>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</si>
  <si>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</si>
  <si>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</si>
  <si>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</si>
  <si>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</si>
  <si>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</si>
  <si>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</si>
  <si>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</si>
  <si>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</si>
  <si>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</si>
  <si>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</si>
  <si>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</si>
  <si>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</si>
  <si>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</si>
  <si>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</si>
  <si>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</si>
  <si>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</si>
  <si>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</si>
  <si>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</si>
  <si>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</si>
  <si>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</si>
  <si>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</si>
  <si>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</si>
  <si>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</si>
  <si>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</si>
  <si>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</si>
  <si>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</si>
  <si>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</si>
  <si>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</si>
  <si>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</si>
  <si>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</si>
  <si>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</si>
  <si>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</si>
  <si>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</si>
  <si>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</si>
  <si>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</si>
  <si>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</si>
  <si>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</si>
  <si>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</si>
  <si>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</si>
  <si>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</si>
  <si>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</si>
  <si>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</si>
  <si>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</si>
  <si>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</si>
  <si>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</si>
  <si>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</si>
  <si>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</si>
  <si>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</si>
  <si>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</si>
  <si>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</si>
  <si>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</si>
  <si>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</si>
  <si>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</si>
  <si>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</si>
  <si>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</si>
  <si>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</si>
  <si>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</si>
  <si>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</si>
  <si>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</si>
  <si>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</si>
  <si>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</si>
  <si>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</si>
  <si>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</si>
  <si>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</si>
  <si>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</si>
  <si>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</si>
  <si>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</si>
  <si>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</si>
  <si>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</si>
  <si>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</si>
  <si>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</si>
  <si>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</si>
  <si>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</si>
  <si>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</si>
  <si>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</si>
  <si>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</si>
  <si>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</si>
  <si>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</si>
  <si>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</si>
  <si>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</si>
  <si>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</si>
  <si>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</si>
  <si>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</si>
  <si>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</si>
  <si>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</si>
  <si>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</si>
  <si>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</si>
  <si>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</si>
  <si>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</si>
  <si>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</si>
  <si>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</si>
  <si>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</si>
  <si>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</si>
  <si>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</si>
  <si>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</si>
  <si>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</si>
  <si>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</si>
  <si>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</si>
  <si>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</si>
  <si>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</si>
  <si>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</si>
  <si>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</si>
  <si>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</si>
  <si>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</si>
  <si>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</si>
  <si>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</si>
  <si>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</si>
  <si>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</si>
  <si>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</si>
  <si>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</si>
  <si>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</si>
  <si>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</si>
  <si>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</si>
  <si>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</si>
  <si>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</si>
  <si>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</si>
  <si>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</si>
  <si>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</si>
  <si>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</si>
  <si>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</si>
  <si>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</si>
  <si>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</si>
  <si>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</si>
  <si>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</si>
  <si>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</si>
  <si>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</si>
  <si>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</si>
  <si>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</si>
  <si>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</si>
  <si>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</si>
  <si>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</si>
  <si>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</si>
  <si>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</si>
  <si>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</si>
  <si>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</si>
  <si>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</si>
  <si>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</si>
  <si>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</si>
  <si>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</si>
  <si>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</si>
  <si>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</si>
  <si>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</si>
  <si>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</si>
  <si>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</si>
  <si>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</si>
  <si>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</si>
  <si>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</si>
  <si>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</si>
  <si>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</si>
  <si>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</si>
  <si>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</si>
  <si>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</si>
  <si>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</si>
  <si>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</si>
  <si>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</si>
  <si>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</si>
  <si>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</si>
  <si>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</si>
  <si>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</si>
  <si>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</si>
  <si>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</si>
  <si>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</si>
  <si>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</si>
  <si>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</si>
  <si>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</si>
  <si>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</si>
  <si>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</si>
  <si>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</si>
  <si>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</si>
  <si>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</si>
  <si>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</si>
  <si>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</si>
  <si>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</si>
  <si>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</si>
  <si>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</si>
  <si>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</si>
  <si>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</si>
  <si>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</si>
  <si>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</si>
  <si>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</si>
  <si>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</si>
  <si>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</si>
  <si>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</si>
  <si>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</si>
  <si>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</si>
  <si>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</si>
  <si>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</si>
  <si>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</si>
  <si>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</si>
  <si>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</si>
  <si>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</si>
  <si>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</si>
  <si>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</si>
  <si>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</si>
  <si>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</si>
  <si>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</si>
  <si>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</si>
  <si>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</si>
  <si>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</si>
  <si>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</si>
  <si>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</si>
  <si>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</si>
  <si>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</si>
  <si>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</si>
  <si>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</si>
  <si>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</si>
  <si>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</si>
  <si>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</si>
  <si>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</si>
  <si>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</si>
  <si>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</si>
  <si>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</si>
  <si>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</si>
  <si>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</si>
  <si>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</si>
  <si>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</si>
  <si>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</si>
  <si>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</si>
  <si>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</si>
  <si>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</si>
  <si>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</si>
  <si>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</si>
  <si>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</si>
  <si>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</si>
  <si>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</si>
  <si>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</si>
  <si>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</si>
  <si>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</si>
  <si>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</si>
  <si>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</si>
  <si>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</si>
  <si>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</si>
  <si>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</si>
  <si>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</si>
  <si>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</si>
  <si>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</si>
  <si>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</si>
  <si>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</si>
  <si>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</si>
  <si>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</si>
  <si>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</si>
  <si>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</si>
  <si>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</si>
  <si>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</si>
  <si>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</si>
  <si>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</si>
  <si>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</si>
  <si>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</si>
  <si>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</si>
  <si>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</si>
  <si>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</si>
  <si>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</si>
  <si>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</si>
  <si>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</si>
  <si>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</si>
  <si>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</si>
  <si>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</si>
  <si>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</si>
  <si>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</si>
  <si>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</si>
  <si>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</si>
  <si>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</si>
  <si>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</si>
  <si>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</si>
  <si>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</si>
  <si>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</si>
  <si>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</si>
  <si>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</si>
  <si>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</si>
  <si>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</si>
  <si>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</si>
  <si>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</si>
  <si>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</si>
  <si>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</si>
  <si>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</si>
  <si>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</si>
  <si>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</si>
  <si>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</si>
  <si>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</si>
  <si>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</si>
  <si>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</si>
  <si>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</si>
  <si>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</si>
  <si>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</si>
  <si>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</si>
  <si>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</si>
  <si>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</si>
  <si>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</si>
  <si>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</si>
  <si>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</si>
  <si>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</si>
  <si>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</si>
  <si>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</si>
  <si>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</si>
  <si>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</si>
  <si>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</si>
  <si>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</si>
  <si>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</si>
  <si>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</si>
  <si>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</si>
  <si>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</si>
  <si>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</si>
  <si>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</si>
  <si>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</si>
  <si>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</si>
  <si>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</si>
  <si>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</si>
  <si>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</si>
  <si>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</si>
  <si>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</si>
  <si>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</si>
  <si>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</si>
  <si>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</si>
  <si>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</si>
  <si>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</si>
  <si>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</si>
  <si>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</si>
  <si>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</si>
  <si>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</si>
  <si>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</si>
  <si>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</si>
  <si>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</si>
  <si>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</si>
  <si>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</si>
  <si>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</si>
  <si>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</si>
  <si>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</si>
  <si>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</si>
  <si>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</si>
  <si>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</si>
  <si>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</si>
  <si>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</si>
  <si>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</si>
  <si>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</si>
  <si>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</si>
  <si>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</si>
  <si>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</si>
  <si>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</si>
  <si>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</si>
  <si>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</si>
  <si>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</si>
  <si>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</si>
  <si>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</si>
  <si>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</si>
  <si>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</si>
  <si>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</si>
  <si>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</si>
  <si>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</si>
  <si>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</si>
  <si>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</si>
  <si>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</si>
  <si>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</si>
  <si>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</si>
  <si>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</si>
  <si>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</si>
  <si>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</si>
  <si>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</si>
  <si>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</si>
  <si>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</si>
  <si>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</si>
  <si>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</si>
  <si>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</si>
  <si>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</si>
  <si>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</si>
  <si>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</si>
  <si>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</si>
  <si>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</si>
  <si>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</si>
  <si>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</si>
  <si>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</si>
  <si>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</si>
  <si>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</si>
  <si>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</si>
  <si>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</si>
  <si>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</si>
  <si>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</si>
  <si>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</si>
  <si>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</si>
  <si>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</si>
  <si>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</si>
  <si>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</si>
  <si>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</si>
  <si>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</si>
  <si>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</si>
  <si>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</si>
  <si>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</si>
  <si>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</si>
  <si>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</si>
  <si>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</si>
  <si>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</si>
  <si>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</si>
  <si>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</si>
  <si>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</si>
  <si>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</si>
  <si>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</si>
  <si>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</si>
  <si>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</si>
  <si>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</si>
  <si>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</si>
  <si>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</si>
  <si>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</si>
  <si>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</si>
  <si>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</si>
  <si>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</si>
  <si>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</si>
  <si>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</si>
  <si>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</si>
  <si>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</si>
  <si>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</si>
  <si>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</si>
  <si>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</si>
  <si>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</si>
  <si>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</si>
  <si>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</si>
  <si>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</si>
  <si>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</si>
  <si>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</si>
  <si>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</si>
  <si>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</si>
  <si>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</si>
  <si>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</si>
  <si>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</si>
  <si>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</si>
  <si>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</si>
  <si>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</si>
  <si>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</si>
  <si>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</si>
  <si>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</si>
  <si>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</si>
  <si>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</si>
  <si>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</si>
  <si>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</si>
  <si>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</si>
  <si>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</si>
  <si>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</si>
  <si>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</si>
  <si>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</si>
  <si>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</si>
  <si>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</si>
  <si>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</si>
  <si>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</si>
  <si>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</si>
  <si>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</si>
  <si>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</si>
  <si>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</si>
  <si>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</si>
  <si>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</si>
  <si>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</si>
  <si>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</si>
  <si>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</si>
  <si>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</si>
  <si>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</si>
  <si>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</si>
  <si>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</si>
  <si>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</si>
  <si>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</si>
  <si>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</si>
  <si>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</si>
  <si>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</si>
  <si>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</si>
  <si>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</si>
  <si>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</si>
  <si>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</si>
  <si>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</si>
  <si>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</si>
  <si>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</si>
  <si>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</si>
  <si>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</si>
  <si>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</si>
  <si>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</si>
  <si>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</si>
  <si>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</si>
  <si>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</si>
  <si>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</si>
  <si>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</si>
  <si>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</si>
  <si>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</si>
  <si>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</si>
  <si>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</si>
  <si>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</si>
  <si>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</si>
  <si>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</si>
  <si>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</si>
  <si>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</si>
  <si>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</si>
  <si>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</si>
  <si>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</si>
  <si>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</si>
  <si>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</si>
  <si>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</si>
  <si>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</si>
  <si>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</si>
  <si>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</si>
  <si>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</si>
  <si>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</si>
  <si>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</si>
  <si>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</si>
  <si>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</si>
  <si>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</si>
  <si>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</si>
  <si>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</si>
  <si>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</si>
  <si>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</si>
  <si>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</si>
  <si>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</si>
  <si>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</si>
  <si>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</si>
  <si>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</si>
  <si>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</si>
  <si>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</si>
  <si>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</si>
  <si>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</si>
  <si>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</si>
  <si>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</si>
  <si>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</si>
  <si>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</si>
  <si>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</si>
  <si>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</si>
  <si>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</si>
  <si>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</si>
  <si>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</si>
  <si>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</si>
  <si>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</si>
  <si>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</si>
  <si>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</si>
  <si>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</si>
  <si>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</si>
  <si>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</si>
  <si>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</si>
  <si>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</si>
  <si>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</si>
  <si>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</si>
  <si>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</si>
  <si>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</si>
  <si>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</si>
  <si>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</si>
  <si>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</si>
  <si>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</si>
  <si>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</si>
  <si>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</si>
  <si>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</si>
  <si>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</si>
  <si>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</si>
  <si>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</si>
  <si>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</si>
  <si>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</si>
  <si>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</si>
  <si>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</si>
  <si>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</si>
  <si>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</si>
  <si>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</si>
  <si>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</si>
  <si>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</si>
  <si>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</si>
  <si>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</si>
  <si>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</si>
  <si>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</si>
  <si>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</si>
  <si>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</si>
  <si>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</si>
  <si>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</si>
  <si>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</si>
  <si>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</si>
  <si>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</si>
  <si>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</si>
  <si>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</si>
  <si>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</si>
  <si>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</si>
  <si>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</si>
  <si>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</si>
  <si>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</si>
  <si>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</si>
  <si>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</si>
  <si>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</si>
  <si>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</si>
  <si>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</si>
  <si>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</si>
  <si>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</si>
  <si>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</si>
  <si>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</si>
  <si>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</si>
  <si>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</si>
  <si>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</si>
  <si>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</si>
  <si>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</si>
  <si>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</si>
  <si>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</si>
  <si>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</si>
  <si>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</si>
  <si>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</si>
  <si>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</si>
  <si>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</si>
  <si>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</si>
  <si>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</si>
  <si>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</si>
  <si>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</si>
  <si>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</si>
  <si>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</si>
  <si>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</si>
  <si>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</si>
  <si>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</si>
  <si>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</si>
  <si>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</si>
  <si>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</si>
  <si>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</si>
  <si>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</si>
  <si>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</si>
  <si>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</si>
  <si>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</si>
  <si>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</si>
  <si>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</si>
  <si>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</si>
  <si>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</si>
  <si>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</si>
  <si>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</si>
  <si>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</si>
  <si>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</si>
  <si>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</si>
  <si>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</si>
  <si>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</si>
  <si>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</si>
  <si>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</si>
  <si>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</si>
  <si>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</si>
  <si>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</si>
  <si>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</si>
  <si>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</si>
  <si>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</si>
  <si>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</si>
  <si>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</si>
  <si>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</si>
  <si>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</si>
  <si>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</si>
  <si>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</si>
  <si>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</si>
  <si>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</si>
  <si>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</si>
  <si>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</si>
  <si>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</si>
  <si>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</si>
  <si>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</si>
  <si>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</si>
  <si>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</si>
  <si>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</si>
  <si>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</si>
  <si>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</si>
  <si>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</si>
  <si>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</si>
  <si>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</si>
  <si>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</si>
  <si>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</si>
  <si>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</si>
  <si>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</si>
  <si>
    <t xml:space="preserve">MOREIRA MERA KELVIN </t>
  </si>
  <si>
    <t>0985992101</t>
  </si>
  <si>
    <t>DELGADO MONTESDEOCA NOEMI</t>
  </si>
  <si>
    <t>0963615263</t>
  </si>
  <si>
    <t>CEDEÑO LUCAS JESICA</t>
  </si>
  <si>
    <t>0990272889</t>
  </si>
  <si>
    <t xml:space="preserve">VELEZ AVEIGA MARIANA </t>
  </si>
  <si>
    <t>0985813809</t>
  </si>
  <si>
    <t>ZAMBRANO CHINGA ANALIA</t>
  </si>
  <si>
    <t>0986484634</t>
  </si>
  <si>
    <t xml:space="preserve">CANCHINGRE NAPA ALEXANDRA </t>
  </si>
  <si>
    <t>CHEME CHERE JENIFFER</t>
  </si>
  <si>
    <t>0984077583</t>
  </si>
  <si>
    <t>MUÑOZ MERO REMY</t>
  </si>
  <si>
    <t>0969632802</t>
  </si>
  <si>
    <t>GIN PATA CARLOS</t>
  </si>
  <si>
    <t xml:space="preserve">CHILA JAMA SENAIDA </t>
  </si>
  <si>
    <t>0961111205</t>
  </si>
  <si>
    <t xml:space="preserve">GARCIA VILELA DILAN </t>
  </si>
  <si>
    <t>0999850054</t>
  </si>
  <si>
    <t xml:space="preserve">PILOZO VELEZ ERIKA </t>
  </si>
  <si>
    <t>0967418590</t>
  </si>
  <si>
    <t>MARQUEZ MARQUEZ NAOMI</t>
  </si>
  <si>
    <t>0998558764</t>
  </si>
  <si>
    <t xml:space="preserve">ESTACIO CHEME ADAN </t>
  </si>
  <si>
    <t>DENDER VITE MIA</t>
  </si>
  <si>
    <t>0989048553</t>
  </si>
  <si>
    <t xml:space="preserve">CHEME DELGADO JAIRO </t>
  </si>
  <si>
    <t>0986642074</t>
  </si>
  <si>
    <t xml:space="preserve">BASQUE VELASQUEZ IRENE </t>
  </si>
  <si>
    <t>0961622324</t>
  </si>
  <si>
    <t xml:space="preserve">MOREIRA AVELLAN CRISTIAN </t>
  </si>
  <si>
    <t>0980271975</t>
  </si>
  <si>
    <t>0967798337</t>
  </si>
  <si>
    <t>PIZCO GOMEZ VICTORIA</t>
  </si>
  <si>
    <t>ESMERALDA VILLAVICENCIO ANDREA</t>
  </si>
  <si>
    <t>0939625819</t>
  </si>
  <si>
    <t xml:space="preserve">QUIROZ ORTIZ ADRIAN </t>
  </si>
  <si>
    <t>0985883626</t>
  </si>
  <si>
    <t>ZAMBRANO ZAMBRANO DENNIS</t>
  </si>
  <si>
    <t>0987168887</t>
  </si>
  <si>
    <t>CEVALLOS DE LA CRUZ MELCHOR</t>
  </si>
  <si>
    <t>0988199888</t>
  </si>
  <si>
    <t>GOMEZ REYNA MARIELYS</t>
  </si>
  <si>
    <t xml:space="preserve">NAPA COBEÑA ERMEN </t>
  </si>
  <si>
    <t>0986563844</t>
  </si>
  <si>
    <t xml:space="preserve">PALMA  ZAMBRANO VIVIANA </t>
  </si>
  <si>
    <t>0988115115</t>
  </si>
  <si>
    <t>MACIAS CEDEÑO DIOCLES</t>
  </si>
  <si>
    <t>QUIÑONEZ BRIONES AMINTA</t>
  </si>
  <si>
    <t>0959616162</t>
  </si>
  <si>
    <t xml:space="preserve">AVEIGA CAGUA JAIR </t>
  </si>
  <si>
    <t>0967076626</t>
  </si>
  <si>
    <t>IBARRA QUIROZ KASSANDRA</t>
  </si>
  <si>
    <t>0989177411</t>
  </si>
  <si>
    <t>QUIÑONEZ JAMA OMELIA</t>
  </si>
  <si>
    <t>0990188046</t>
  </si>
  <si>
    <t>AVILA ZAMBRANO ANALIA</t>
  </si>
  <si>
    <t>0993323215</t>
  </si>
  <si>
    <t xml:space="preserve">LOOR HIDROVO ELIU </t>
  </si>
  <si>
    <t>0991014605</t>
  </si>
  <si>
    <t>ZAMBRANO ROJAS KARLA</t>
  </si>
  <si>
    <t>0987514357</t>
  </si>
  <si>
    <t xml:space="preserve">GONZALES BENITEZ LIAN </t>
  </si>
  <si>
    <t>0993231058</t>
  </si>
  <si>
    <t>CEDEÑO CAICEDO JULIO</t>
  </si>
  <si>
    <t>0993399619</t>
  </si>
  <si>
    <t xml:space="preserve">LOUIS JACQUES KLAYANN </t>
  </si>
  <si>
    <t>0969286407</t>
  </si>
  <si>
    <t xml:space="preserve">VERA ZAMBRANO JOSTIN </t>
  </si>
  <si>
    <t>0961585869</t>
  </si>
  <si>
    <t xml:space="preserve">VERA ZAMBRANO MYKEL </t>
  </si>
  <si>
    <t xml:space="preserve">RODRIGUEZ PALADINES LORENA </t>
  </si>
  <si>
    <t>0990304463</t>
  </si>
  <si>
    <t xml:space="preserve">LOOR GALLARDO ELLEN </t>
  </si>
  <si>
    <t>0982210064</t>
  </si>
  <si>
    <t xml:space="preserve">ANCHUNDIA ZAMBRANO AIMEE </t>
  </si>
  <si>
    <t>0992019434</t>
  </si>
  <si>
    <t>PEÑA ROSADO JOSMELY</t>
  </si>
  <si>
    <t>0993962690</t>
  </si>
  <si>
    <t xml:space="preserve">MACIAS ZAMBRANO WILFRIDO </t>
  </si>
  <si>
    <t>0994477213</t>
  </si>
  <si>
    <t>ZAMBRANO BARRE MAYKEL</t>
  </si>
  <si>
    <t>0939822441</t>
  </si>
  <si>
    <t xml:space="preserve">ARANA AYOSA DILAILA </t>
  </si>
  <si>
    <t>0985477517</t>
  </si>
  <si>
    <t>SOLORZANO CAGUA KARELYS</t>
  </si>
  <si>
    <t>0968314142</t>
  </si>
  <si>
    <t xml:space="preserve">CHICA SEGURA ALISSON </t>
  </si>
  <si>
    <t>0989624324</t>
  </si>
  <si>
    <t xml:space="preserve">VARGAS ZAMBRANO JENNIFER </t>
  </si>
  <si>
    <t>0990166395</t>
  </si>
  <si>
    <t xml:space="preserve">QUIJANO MOREIRA ELIAS </t>
  </si>
  <si>
    <t>0990944706</t>
  </si>
  <si>
    <t xml:space="preserve">RODRIGUEZ ROBLES JACINTO </t>
  </si>
  <si>
    <t>0989959437</t>
  </si>
  <si>
    <t>VERDUGA MACIAS LOURDES</t>
  </si>
  <si>
    <t>0994638296</t>
  </si>
  <si>
    <t xml:space="preserve">GANCHOZO MACIAS ESAU </t>
  </si>
  <si>
    <t>0999477957</t>
  </si>
  <si>
    <t>BASTIDAS VILLAS TANIA</t>
  </si>
  <si>
    <t>0992026820</t>
  </si>
  <si>
    <t xml:space="preserve">CHEVEZ ALAVA ANDREA </t>
  </si>
  <si>
    <t>0968772585</t>
  </si>
  <si>
    <t>CEDEÑO CEDEÑO CINDY</t>
  </si>
  <si>
    <t>0981820112</t>
  </si>
  <si>
    <t>DELGADO VALDEZ GLADYS</t>
  </si>
  <si>
    <t>0979776774</t>
  </si>
  <si>
    <t>SABANDO CHEME POLICARBO</t>
  </si>
  <si>
    <t>SEGURA CARRION NINO</t>
  </si>
  <si>
    <t>0997857295</t>
  </si>
  <si>
    <t>ESTUPIÑAN CHILA ROSA</t>
  </si>
  <si>
    <t>0988346317</t>
  </si>
  <si>
    <t>GRACIA ABIZALA MARIA</t>
  </si>
  <si>
    <t>0981907308</t>
  </si>
  <si>
    <t xml:space="preserve">ARAGON MANZABA PAULINA </t>
  </si>
  <si>
    <t>0992023831</t>
  </si>
  <si>
    <t>ROSADO BRAVO PRISCILA</t>
  </si>
  <si>
    <t>0997381617</t>
  </si>
  <si>
    <t>MENDOZA CEVALLOS JENNIFER</t>
  </si>
  <si>
    <t>0959997813</t>
  </si>
  <si>
    <t>MALDONADO IBARRA ENNER</t>
  </si>
  <si>
    <t>0985227153</t>
  </si>
  <si>
    <t>ZAMBRANO LEONES ANGELA</t>
  </si>
  <si>
    <t>0986598368</t>
  </si>
  <si>
    <t xml:space="preserve">GARCIA CHICA VICTOR </t>
  </si>
  <si>
    <t>0962773662</t>
  </si>
  <si>
    <t xml:space="preserve">SINCHIGUANO HEIDY </t>
  </si>
  <si>
    <t xml:space="preserve">DIAZ PEROZO GABRIELA </t>
  </si>
  <si>
    <t>0982005202</t>
  </si>
  <si>
    <t xml:space="preserve">BUSTILLO GUERRA CORINA </t>
  </si>
  <si>
    <t>0992274205</t>
  </si>
  <si>
    <t>IBARRA CANCHINGRE JAIME</t>
  </si>
  <si>
    <t>0982908722</t>
  </si>
  <si>
    <t>PAREDES BEDOYA CARLOS</t>
  </si>
  <si>
    <t>0967043525</t>
  </si>
  <si>
    <t>LUBY RUDAS RUALES</t>
  </si>
  <si>
    <t>BETANCOURT MANZABA CAROLINA</t>
  </si>
  <si>
    <t>0990648687</t>
  </si>
  <si>
    <t>AVILA CEDEÑO CAROLINA</t>
  </si>
  <si>
    <t>0997392755</t>
  </si>
  <si>
    <t>LOOR CONFORME DORIS</t>
  </si>
  <si>
    <t>0993235205</t>
  </si>
  <si>
    <t>BONE PANEZO GABRIELA</t>
  </si>
  <si>
    <t xml:space="preserve">LANCHE TORRES REBECA </t>
  </si>
  <si>
    <t>0987665575</t>
  </si>
  <si>
    <t xml:space="preserve">MEDRANDA VILLAREAL CASSANDRA </t>
  </si>
  <si>
    <t>0981987780</t>
  </si>
  <si>
    <t>VIZUETE ALVAREZ BEATRIZ</t>
  </si>
  <si>
    <t>0992887459</t>
  </si>
  <si>
    <t>CEDEÑO IBARRA ALEX</t>
  </si>
  <si>
    <t>0989480432</t>
  </si>
  <si>
    <t>CRIOLLO DAVA DANNA</t>
  </si>
  <si>
    <t>0979987328</t>
  </si>
  <si>
    <t>SABANDO CEDEÑO SANTIAGO</t>
  </si>
  <si>
    <t>0978771918</t>
  </si>
  <si>
    <t xml:space="preserve">AVILA CANTO AILIN </t>
  </si>
  <si>
    <t>0986771710</t>
  </si>
  <si>
    <t xml:space="preserve">TELLO PONCE AXEL </t>
  </si>
  <si>
    <t>0987172287</t>
  </si>
  <si>
    <t>OLIVES ESPINAR MARIA</t>
  </si>
  <si>
    <t>0963372764</t>
  </si>
  <si>
    <t>NAPA MEDRANDA LUIS</t>
  </si>
  <si>
    <t>0979767941</t>
  </si>
  <si>
    <t>AVEIGA AVEIGA WILFRIDO</t>
  </si>
  <si>
    <t>0995472183</t>
  </si>
  <si>
    <t>VELEZ SATIZABAL CAROLINA</t>
  </si>
  <si>
    <t>0990631235</t>
  </si>
  <si>
    <t>BONE PANEZO PEDRO</t>
  </si>
  <si>
    <t>0994231568</t>
  </si>
  <si>
    <t>GARCIA REYNA ASHLEY</t>
  </si>
  <si>
    <t>RODRIGUEZ PEREZ LUIS</t>
  </si>
  <si>
    <t>0990309103</t>
  </si>
  <si>
    <t>AYOSA GRACIA HEIDY</t>
  </si>
  <si>
    <t>0988675646</t>
  </si>
  <si>
    <t>ARIAS MUTIS FABIO</t>
  </si>
  <si>
    <t>0985889801</t>
  </si>
  <si>
    <t xml:space="preserve">LEGÑIA REYNA LEIDY </t>
  </si>
  <si>
    <t>0969752969</t>
  </si>
  <si>
    <t xml:space="preserve">ANCHUNDIA NAVARRETE EVELIN </t>
  </si>
  <si>
    <t xml:space="preserve">BRIONES VERA RENATA </t>
  </si>
  <si>
    <t>0986218053</t>
  </si>
  <si>
    <t xml:space="preserve">VELEZ RODRIGUEZ OSCAR </t>
  </si>
  <si>
    <t>0982628923</t>
  </si>
  <si>
    <t xml:space="preserve">MOLINA ALAVA JOSE </t>
  </si>
  <si>
    <t>0968793679</t>
  </si>
  <si>
    <t xml:space="preserve">LUCAS QUIÑONEZ JEAN </t>
  </si>
  <si>
    <t>0967371224</t>
  </si>
  <si>
    <t>VERA BRIONES ALEXANDER</t>
  </si>
  <si>
    <t>0997169665</t>
  </si>
  <si>
    <t xml:space="preserve">SABANDO CASTRO MAXIMILIANO </t>
  </si>
  <si>
    <t>0993047708</t>
  </si>
  <si>
    <t>REDIN VILLARREAL ANDRES</t>
  </si>
  <si>
    <t>0988575507</t>
  </si>
  <si>
    <t>QUINTERO NAZARENO ADRIAN</t>
  </si>
  <si>
    <t>0989472091</t>
  </si>
  <si>
    <t xml:space="preserve">MARQUEZ CAGUA ISMAEL </t>
  </si>
  <si>
    <t>0990914463</t>
  </si>
  <si>
    <t>ESMERALDA ZAMBRAMO NELLY</t>
  </si>
  <si>
    <t>0994876050</t>
  </si>
  <si>
    <t>PALMA QUIÑONEZ NESTOR</t>
  </si>
  <si>
    <t>0987446299</t>
  </si>
  <si>
    <t>CEVALLOS LEONES MISAEL</t>
  </si>
  <si>
    <t>0982785398</t>
  </si>
  <si>
    <t>VILLEGAS RODRIGUEZ GUADALUPE</t>
  </si>
  <si>
    <t>0989601330</t>
  </si>
  <si>
    <t xml:space="preserve">BERMUDEZ QUIROZ GEMA </t>
  </si>
  <si>
    <t>0979576740</t>
  </si>
  <si>
    <t>MOREIRA AVEIGA RAMIRO</t>
  </si>
  <si>
    <t>0959726079</t>
  </si>
  <si>
    <t>CAGUA QUIROZ CRISTOBAL</t>
  </si>
  <si>
    <t>0982829134</t>
  </si>
  <si>
    <t>MACIAS ZAMBRANO LAURENTINA</t>
  </si>
  <si>
    <t>0990138639</t>
  </si>
  <si>
    <t xml:space="preserve">SCHILLLIG BOHME TILL ERNST </t>
  </si>
  <si>
    <t>0992981732</t>
  </si>
  <si>
    <t>VERA MERELO VANESSA</t>
  </si>
  <si>
    <t>CUSME BRIONES NEXAR</t>
  </si>
  <si>
    <t>0967871200</t>
  </si>
  <si>
    <t>MEJIA BERMUDEZ RAMON</t>
  </si>
  <si>
    <t>0989248233</t>
  </si>
  <si>
    <t>INTRIAGO JAMA JULEXY</t>
  </si>
  <si>
    <t>0992156300</t>
  </si>
  <si>
    <t>MERA NAPA DIANESKA</t>
  </si>
  <si>
    <t>0997131341</t>
  </si>
  <si>
    <t>SABANDO CASTILLO VALERIA</t>
  </si>
  <si>
    <t>0982413555</t>
  </si>
  <si>
    <t xml:space="preserve">CEDEÑO MORALES MAHOLY </t>
  </si>
  <si>
    <t>0990421184</t>
  </si>
  <si>
    <t>CEDEÑO MORALES ISAIAS</t>
  </si>
  <si>
    <t>CAÑOLA MOREIRA JESUS</t>
  </si>
  <si>
    <t>0968070769</t>
  </si>
  <si>
    <t>DUEÑAS VALENCIA GRETY</t>
  </si>
  <si>
    <t>0989506505</t>
  </si>
  <si>
    <t>VERA CAGUA CINDY</t>
  </si>
  <si>
    <t>0968872273</t>
  </si>
  <si>
    <t>MORALES PICO NICOL</t>
  </si>
  <si>
    <t>0997066519</t>
  </si>
  <si>
    <t>DELGADO RIVAS JENIFER</t>
  </si>
  <si>
    <t>0992312486</t>
  </si>
  <si>
    <t>MERA ALVARADO FRANCISCO</t>
  </si>
  <si>
    <t>0978679015</t>
  </si>
  <si>
    <t xml:space="preserve">JAYA IBARRA ISAAC </t>
  </si>
  <si>
    <t>0959136606</t>
  </si>
  <si>
    <t>CHARCOPA CHEME MARIA</t>
  </si>
  <si>
    <t>0968867790</t>
  </si>
  <si>
    <t>MACIAS ZAMBRANO DEISY</t>
  </si>
  <si>
    <t>0981494657</t>
  </si>
  <si>
    <t>RISCO RISCO NUVIA</t>
  </si>
  <si>
    <t>0990619171</t>
  </si>
  <si>
    <t xml:space="preserve">LOOR CEDEÑO BASTIAN </t>
  </si>
  <si>
    <t>0991967167</t>
  </si>
  <si>
    <t>ANDRADE ANCHUNDIA LUIS</t>
  </si>
  <si>
    <t>0985192390</t>
  </si>
  <si>
    <t xml:space="preserve">LEONES CEDEÑO GEOVANNY </t>
  </si>
  <si>
    <t>0985332704</t>
  </si>
  <si>
    <t xml:space="preserve">AVEIGA PIZARRO GINGER </t>
  </si>
  <si>
    <t>0994746790</t>
  </si>
  <si>
    <t>LUNA MANOSALVAS YASLYN</t>
  </si>
  <si>
    <t>0969862250</t>
  </si>
  <si>
    <t xml:space="preserve">TASHIGUANO PONCE ESTEBAN </t>
  </si>
  <si>
    <t>0999863457</t>
  </si>
  <si>
    <t xml:space="preserve">IBARRA ALCIVAR JOSENKA </t>
  </si>
  <si>
    <t>0961932039</t>
  </si>
  <si>
    <t xml:space="preserve">ANDRADE PILOSO ABIGAIL </t>
  </si>
  <si>
    <t>0980591919</t>
  </si>
  <si>
    <t>FARIAS VEGA ANTONIO</t>
  </si>
  <si>
    <t>0960560442</t>
  </si>
  <si>
    <t xml:space="preserve">GONZALES ORTIZ ISAIAS </t>
  </si>
  <si>
    <t>0981291105</t>
  </si>
  <si>
    <t xml:space="preserve">GRACIA MOREIRA BELEN </t>
  </si>
  <si>
    <t>0992950951</t>
  </si>
  <si>
    <t>DELL SUZANNE</t>
  </si>
  <si>
    <t>0999111806</t>
  </si>
  <si>
    <t xml:space="preserve">PICO MORALES LUISSANA </t>
  </si>
  <si>
    <t>0994902810</t>
  </si>
  <si>
    <t>CASTRO FUENTES ISABELLA</t>
  </si>
  <si>
    <t>0994561547</t>
  </si>
  <si>
    <t xml:space="preserve">FLORES AVEIGA JUAN </t>
  </si>
  <si>
    <t>0980259721</t>
  </si>
  <si>
    <t>COBEÑA BRAVO FRANCISCO</t>
  </si>
  <si>
    <t>0990531534</t>
  </si>
  <si>
    <t xml:space="preserve">MARQUEZ MESA PAULINA </t>
  </si>
  <si>
    <t>0989480194</t>
  </si>
  <si>
    <t>ARCE CORTEZ MERCEDES</t>
  </si>
  <si>
    <t>0939264697</t>
  </si>
  <si>
    <t xml:space="preserve">GARCIA CORONA ROSANNY </t>
  </si>
  <si>
    <t>0969933362</t>
  </si>
  <si>
    <t>MONTHERMOSO PADILLA ANDY</t>
  </si>
  <si>
    <t>0979258207</t>
  </si>
  <si>
    <t>POALASIN SORNOZA AMANDA</t>
  </si>
  <si>
    <t>0968519382</t>
  </si>
  <si>
    <t xml:space="preserve">MARCHENA SAVARIEGO MIRIAN </t>
  </si>
  <si>
    <t>0982825518</t>
  </si>
  <si>
    <t>ALCIVAR CASTILLO SAMUEL</t>
  </si>
  <si>
    <t>0980116924</t>
  </si>
  <si>
    <t>MEJIA CEDEÑO YONY</t>
  </si>
  <si>
    <t>0939232261</t>
  </si>
  <si>
    <t>BRAVO GONZALEZ MAYKEL</t>
  </si>
  <si>
    <t>0959889273</t>
  </si>
  <si>
    <t>VITE VEGA ALEJANDRO</t>
  </si>
  <si>
    <t>0969597109</t>
  </si>
  <si>
    <t xml:space="preserve">MORALES MARTINEZ SILVANA </t>
  </si>
  <si>
    <t>0959895692</t>
  </si>
  <si>
    <t xml:space="preserve">DOMINGUEZ ZAMBRANO ANA </t>
  </si>
  <si>
    <t>0982321350</t>
  </si>
  <si>
    <t>ALCIVAR GRACIA GABRIELA</t>
  </si>
  <si>
    <t>0979427976</t>
  </si>
  <si>
    <t xml:space="preserve">VERA CHEME KEVIN </t>
  </si>
  <si>
    <t>0967978143</t>
  </si>
  <si>
    <t xml:space="preserve">SOSA BARRE FRANKLIN </t>
  </si>
  <si>
    <t>0987065009</t>
  </si>
  <si>
    <t>NARANJO CHICA LUNA</t>
  </si>
  <si>
    <t>0989613640</t>
  </si>
  <si>
    <t xml:space="preserve">ZAMBRANO LOOR MARIA </t>
  </si>
  <si>
    <t>0989766785</t>
  </si>
  <si>
    <t>PALACIOS LOPEZ JERICO</t>
  </si>
  <si>
    <t>0990160226</t>
  </si>
  <si>
    <t>DUEÑAS ORTIZ ANDRES</t>
  </si>
  <si>
    <t>0992705646</t>
  </si>
  <si>
    <t xml:space="preserve">FRANCO BARRETO JOSTHIN </t>
  </si>
  <si>
    <t>GANCHOZO CAGUA MAYKER</t>
  </si>
  <si>
    <t>0990096118</t>
  </si>
  <si>
    <t>VITE VELEZ WISTON</t>
  </si>
  <si>
    <t>0992391594</t>
  </si>
  <si>
    <t>ANDRADE LARREA DIZZY</t>
  </si>
  <si>
    <t>0990685669</t>
  </si>
  <si>
    <t>CHEME MANZABA NAHOMI</t>
  </si>
  <si>
    <t>0979900186</t>
  </si>
  <si>
    <t xml:space="preserve">BENAVIDES CAICEDO MARIA </t>
  </si>
  <si>
    <t>0969850230</t>
  </si>
  <si>
    <t>MEDRANDA MEDRANDA MAGALI</t>
  </si>
  <si>
    <t>0992336287</t>
  </si>
  <si>
    <t>ORTIZ SILVA EDGAR</t>
  </si>
  <si>
    <t>0993090938</t>
  </si>
  <si>
    <t xml:space="preserve">ZAMBRANO MACIAS JENIFER </t>
  </si>
  <si>
    <t>0988603909</t>
  </si>
  <si>
    <t>CEDEÑO GUERRERO JOSTIN</t>
  </si>
  <si>
    <t>0989001144</t>
  </si>
  <si>
    <t xml:space="preserve">MARQUEZ BARRE YAMILETH </t>
  </si>
  <si>
    <t>0983513222</t>
  </si>
  <si>
    <t>OBANDO SALDARRIAGA SANTOS</t>
  </si>
  <si>
    <t>0968854943</t>
  </si>
  <si>
    <t xml:space="preserve">BRIONES PINCAY ALISON </t>
  </si>
  <si>
    <t xml:space="preserve">MARQUEZ SOLEDISPA DERECK </t>
  </si>
  <si>
    <t>MUÑOZ DELGADO ROMINA</t>
  </si>
  <si>
    <t>0991506132</t>
  </si>
  <si>
    <t>0968969775</t>
  </si>
  <si>
    <t>ALCIVAR PAZ ESTEFANY</t>
  </si>
  <si>
    <t>GONZALES CARVAJAL RAMIRO</t>
  </si>
  <si>
    <t>0996013989</t>
  </si>
  <si>
    <t xml:space="preserve">CUNALATA CAGUA BRITANY </t>
  </si>
  <si>
    <t>0967791928</t>
  </si>
  <si>
    <t xml:space="preserve"> NAPA CARRANZA JENNY</t>
  </si>
  <si>
    <t>0958837059</t>
  </si>
  <si>
    <t xml:space="preserve">VALUARTE MUÑOZ MARIXA </t>
  </si>
  <si>
    <t>0985035834</t>
  </si>
  <si>
    <t xml:space="preserve">SATIZABAL COQUE EVALUNA </t>
  </si>
  <si>
    <t>0981781551</t>
  </si>
  <si>
    <t xml:space="preserve">MARIN TSENKUSH DANIEL </t>
  </si>
  <si>
    <t>0986058604</t>
  </si>
  <si>
    <t xml:space="preserve">AGUIRRE VERA AYLIN </t>
  </si>
  <si>
    <t>0991850359</t>
  </si>
  <si>
    <t>ALTAFUYA BERMUDEZ LUCIA</t>
  </si>
  <si>
    <t>0997066144</t>
  </si>
  <si>
    <t>OBANDO JAMA CINDY</t>
  </si>
  <si>
    <t>0969270485</t>
  </si>
  <si>
    <t xml:space="preserve">VILLAMAR ZAMBRANO ISRAEL </t>
  </si>
  <si>
    <t>0994596290</t>
  </si>
  <si>
    <t>SANTANA IBARRA NUVIA</t>
  </si>
  <si>
    <t>0993341261</t>
  </si>
  <si>
    <t xml:space="preserve">BRIONES CUSME HECTOR </t>
  </si>
  <si>
    <t>0986973430</t>
  </si>
  <si>
    <t xml:space="preserve">ZAMBRANO GARCIA CARLOS </t>
  </si>
  <si>
    <t>0987146307</t>
  </si>
  <si>
    <t xml:space="preserve">NAPA PAZMIÑO JOHANA </t>
  </si>
  <si>
    <t>0968130466</t>
  </si>
  <si>
    <t>SALDARRIAGA CAGUA DEXY</t>
  </si>
  <si>
    <t>0989558110</t>
  </si>
  <si>
    <t>GARCIA JAMA JANELY</t>
  </si>
  <si>
    <t>0990418628</t>
  </si>
  <si>
    <t xml:space="preserve">PEREZ LOPEZ WATSON </t>
  </si>
  <si>
    <t>0967302584</t>
  </si>
  <si>
    <t>IBARRA ZAMBRANO MIA</t>
  </si>
  <si>
    <t>04/052017</t>
  </si>
  <si>
    <t>0997136223</t>
  </si>
  <si>
    <t>0968377983</t>
  </si>
  <si>
    <t>GILER LOOR LENNY</t>
  </si>
  <si>
    <t>0990033939</t>
  </si>
  <si>
    <t>REDROVAN CATALANO JONATHAN</t>
  </si>
  <si>
    <t>0997554378</t>
  </si>
  <si>
    <t xml:space="preserve">NAPA MARQUEZ CARMEN </t>
  </si>
  <si>
    <t>0995889006</t>
  </si>
  <si>
    <t>ZAMORA ORBE ESTELA</t>
  </si>
  <si>
    <t>0992459407</t>
  </si>
  <si>
    <t xml:space="preserve">MUÑOZ MACIAS LILIANA ISABEL </t>
  </si>
  <si>
    <t>0977177419</t>
  </si>
  <si>
    <t>0968584515</t>
  </si>
  <si>
    <t>VERA VERGARA DAMARIS</t>
  </si>
  <si>
    <t>KELAL DELGADO KERLY</t>
  </si>
  <si>
    <t>0982087774</t>
  </si>
  <si>
    <t>DAVILA GONZALES CARLOS</t>
  </si>
  <si>
    <t>0999674985</t>
  </si>
  <si>
    <t>GRACIA OBANDO ELIAS</t>
  </si>
  <si>
    <t>0990735079</t>
  </si>
  <si>
    <t>VILELA RIVERA FRANKLIN</t>
  </si>
  <si>
    <t>0993787892</t>
  </si>
  <si>
    <t xml:space="preserve">PLAZA ESPINOZA ARIEL </t>
  </si>
  <si>
    <t>0979658687</t>
  </si>
  <si>
    <t xml:space="preserve">VALENCIA CABEZAS PASTORA </t>
  </si>
  <si>
    <t>0992130534</t>
  </si>
  <si>
    <t xml:space="preserve">BARSALLO CASTILLO JESICA </t>
  </si>
  <si>
    <t xml:space="preserve">MANZABA PALMA DIANA </t>
  </si>
  <si>
    <t>0987258745</t>
  </si>
  <si>
    <t xml:space="preserve">OSTAIZA ACOSTA MATHEWS </t>
  </si>
  <si>
    <t>0997796090</t>
  </si>
  <si>
    <t>PALADINES TREJO MARCOS</t>
  </si>
  <si>
    <t>0966494061</t>
  </si>
  <si>
    <t xml:space="preserve">DELGADO RAMIREZ GABRIEL </t>
  </si>
  <si>
    <t>0985980505</t>
  </si>
  <si>
    <t xml:space="preserve">LOOR MANZABA ANDREA </t>
  </si>
  <si>
    <t>0990011416</t>
  </si>
  <si>
    <t xml:space="preserve">PANEZO QUIROZ EDISON </t>
  </si>
  <si>
    <t>0963841884</t>
  </si>
  <si>
    <t>TORRES MACIAS MARIASOL</t>
  </si>
  <si>
    <t>0997910007</t>
  </si>
  <si>
    <t xml:space="preserve">BOTA ALESSIA </t>
  </si>
  <si>
    <t>0961844089</t>
  </si>
  <si>
    <t xml:space="preserve">CAGUA PAZMIÑO JACKSON </t>
  </si>
  <si>
    <t>0968405182</t>
  </si>
  <si>
    <t>CAGUA JAMA JOSUE</t>
  </si>
  <si>
    <t>0988090951</t>
  </si>
  <si>
    <t>LOOR LAZO ANTHONY</t>
  </si>
  <si>
    <t>0988298084</t>
  </si>
  <si>
    <t>0994717851</t>
  </si>
  <si>
    <t xml:space="preserve">VERA BRIONES SANDRA </t>
  </si>
  <si>
    <t xml:space="preserve">ZAMBRANO AVEIGA WILSON </t>
  </si>
  <si>
    <t>0968127979</t>
  </si>
  <si>
    <t xml:space="preserve">TUAREZ MAZANBA GABRIELA </t>
  </si>
  <si>
    <t>VELEZ PALMA KATERINE</t>
  </si>
  <si>
    <t>0991972415</t>
  </si>
  <si>
    <t>PUERTAS VILLAMAR DANI</t>
  </si>
  <si>
    <t>0985186586</t>
  </si>
  <si>
    <t xml:space="preserve">CUZME FIGUEROA MARINA </t>
  </si>
  <si>
    <t>0991828028</t>
  </si>
  <si>
    <t xml:space="preserve">CEDEÑO CEDEÑO JACKELINE </t>
  </si>
  <si>
    <t>0989936571</t>
  </si>
  <si>
    <t>BUENAVENTURA IBARRA KARLA</t>
  </si>
  <si>
    <t xml:space="preserve">CAGUA CHEME DAYANA </t>
  </si>
  <si>
    <t>0983644787</t>
  </si>
  <si>
    <t>0991938565</t>
  </si>
  <si>
    <t xml:space="preserve">CALDERON MORALES PAULINA </t>
  </si>
  <si>
    <t xml:space="preserve">PANEZO PALADINES JONATHAN </t>
  </si>
  <si>
    <t>0959078214</t>
  </si>
  <si>
    <t xml:space="preserve">MEDRANDA MENDOZA MILENA </t>
  </si>
  <si>
    <t>0967637613</t>
  </si>
  <si>
    <t xml:space="preserve">VALOY ALCIVAR MARIA </t>
  </si>
  <si>
    <t>0987082577</t>
  </si>
  <si>
    <t xml:space="preserve">MACIAS VELASQUEZ ROXANA </t>
  </si>
  <si>
    <t>0959855938</t>
  </si>
  <si>
    <t>SANDOVAL OÑA SONIA</t>
  </si>
  <si>
    <t>0980268272</t>
  </si>
  <si>
    <t>PINARGOTE PINARGOTE NELLY</t>
  </si>
  <si>
    <t>0997732697</t>
  </si>
  <si>
    <t xml:space="preserve">MARTINEZ INTRIAGO SHARON </t>
  </si>
  <si>
    <t>0991456394</t>
  </si>
  <si>
    <t>CHICA CHILA DANIEL</t>
  </si>
  <si>
    <t>0981281222</t>
  </si>
  <si>
    <t>MEDRANDA MONTES LEONEL</t>
  </si>
  <si>
    <t>0997341183</t>
  </si>
  <si>
    <t>VALENCIA PANEZO MANUEL</t>
  </si>
  <si>
    <t>0958932851</t>
  </si>
  <si>
    <t xml:space="preserve">URTEA MARQUEZ ROQUE </t>
  </si>
  <si>
    <t>0967284568</t>
  </si>
  <si>
    <t>MORAN ZAMORA ALICIA</t>
  </si>
  <si>
    <t xml:space="preserve">CASTILLO PALMA CARMEN </t>
  </si>
  <si>
    <t>0991976875</t>
  </si>
  <si>
    <t xml:space="preserve">GARCIA NUÑEZ ANA </t>
  </si>
  <si>
    <t>MACIAS PIN DIDIMO</t>
  </si>
  <si>
    <t>0998670279</t>
  </si>
  <si>
    <t>ROBLES CEDEÑO ANGELY</t>
  </si>
  <si>
    <t>0981572698</t>
  </si>
  <si>
    <t xml:space="preserve">GARCIA LOZA JAVIER </t>
  </si>
  <si>
    <t>0989648176</t>
  </si>
  <si>
    <t>JAMA CHEME VICTOR</t>
  </si>
  <si>
    <t>0999157047</t>
  </si>
  <si>
    <t xml:space="preserve">CAGUA QUIROZ DILAN </t>
  </si>
  <si>
    <t xml:space="preserve">MEJIA MANZABA MILLIAM </t>
  </si>
  <si>
    <t>0999161306</t>
  </si>
  <si>
    <t>MUÑOZ ROJAS HECTOR</t>
  </si>
  <si>
    <t xml:space="preserve">ZAMBRANO BONE VALESKA </t>
  </si>
  <si>
    <t>0988803586</t>
  </si>
  <si>
    <t xml:space="preserve">FARIAS PROAÑO ADRIANA </t>
  </si>
  <si>
    <t>0998646179</t>
  </si>
  <si>
    <t xml:space="preserve">BARRETO ALVAREZ JENIFER </t>
  </si>
  <si>
    <t>0969394110</t>
  </si>
  <si>
    <t>HIDALGO JACOME MILENA</t>
  </si>
  <si>
    <t>0964244150</t>
  </si>
  <si>
    <t>OLOVACHA GUAMAN MANUELA</t>
  </si>
  <si>
    <t>0980102089</t>
  </si>
  <si>
    <t xml:space="preserve">INTRIAGO MOREIRA SAUL </t>
  </si>
  <si>
    <t>0963716188</t>
  </si>
  <si>
    <t xml:space="preserve">BONILLA SOLORZANO MAILY </t>
  </si>
  <si>
    <t>0998402610</t>
  </si>
  <si>
    <t xml:space="preserve">RODRIGUEZ PANCHANA DIANA </t>
  </si>
  <si>
    <t>0992170681</t>
  </si>
  <si>
    <t>NAPA PARRALES JOFRE</t>
  </si>
  <si>
    <t>0989395672</t>
  </si>
  <si>
    <t xml:space="preserve">OBANDO MERO JOSEFINA </t>
  </si>
  <si>
    <t>0993021381</t>
  </si>
  <si>
    <t>SOLORZANO GARCIA JOSUE</t>
  </si>
  <si>
    <t>0939360732</t>
  </si>
  <si>
    <t>SOLORZANO HERRERA NILO</t>
  </si>
  <si>
    <t>QUIROZ ROMERO JAIME</t>
  </si>
  <si>
    <t>0989234543</t>
  </si>
  <si>
    <t>VALDEZ BRIONES YANDRY</t>
  </si>
  <si>
    <t>0968508864</t>
  </si>
  <si>
    <t>CUZME CHICHANDE ROSA</t>
  </si>
  <si>
    <t>0981180068</t>
  </si>
  <si>
    <t xml:space="preserve">COLOBON ORTIZ GRACIELA </t>
  </si>
  <si>
    <t>0990313883</t>
  </si>
  <si>
    <t xml:space="preserve">BRAVO ZAMBRANO MARIBEL </t>
  </si>
  <si>
    <t>0982877840</t>
  </si>
  <si>
    <t xml:space="preserve">CEDEÑO PANEZO FREDY </t>
  </si>
  <si>
    <t>0996760804</t>
  </si>
  <si>
    <t>PATIÑO VILELA JOSE</t>
  </si>
  <si>
    <t>0984904020</t>
  </si>
  <si>
    <t>0993724228</t>
  </si>
  <si>
    <t>CHICA LEONES ANABEL</t>
  </si>
  <si>
    <t xml:space="preserve">PANEZO GUEREERO WILSON </t>
  </si>
  <si>
    <t>0967694208</t>
  </si>
  <si>
    <t xml:space="preserve">NAVARRETE INTRIAGO YARIXA </t>
  </si>
  <si>
    <t>0992492988</t>
  </si>
  <si>
    <t xml:space="preserve">BONE PALMA GISELA </t>
  </si>
  <si>
    <t>0980019176</t>
  </si>
  <si>
    <t xml:space="preserve">ANCHUNDIA QUINTERO ARELIS </t>
  </si>
  <si>
    <t>0969398034</t>
  </si>
  <si>
    <t xml:space="preserve">NAPA VILLA HECTOR </t>
  </si>
  <si>
    <t>0959689469</t>
  </si>
  <si>
    <t>SABANDO LOOR BENITO</t>
  </si>
  <si>
    <t>0963370962</t>
  </si>
  <si>
    <t xml:space="preserve">MARQUEZ CAGUA MARLENE </t>
  </si>
  <si>
    <t>0969772552</t>
  </si>
  <si>
    <t>MACIAS MARTINEZ ANGEL</t>
  </si>
  <si>
    <t>0969938930</t>
  </si>
  <si>
    <t>CEDEÑO CAÑUELA CARLOS</t>
  </si>
  <si>
    <t>0988978126</t>
  </si>
  <si>
    <t xml:space="preserve">BAZURTO OLVERA DANIELA </t>
  </si>
  <si>
    <t>0967158609</t>
  </si>
  <si>
    <t xml:space="preserve">SALASAR SANCHEZ GERMAN </t>
  </si>
  <si>
    <t xml:space="preserve">CAGUA JAMA DANIELA </t>
  </si>
  <si>
    <t>0967336551</t>
  </si>
  <si>
    <t xml:space="preserve">VILATUÑA MOLINA JOHN </t>
  </si>
  <si>
    <t>0968610015</t>
  </si>
  <si>
    <t>0983619443</t>
  </si>
  <si>
    <t>SALAZAR ZAMBRANO MARTHA</t>
  </si>
  <si>
    <t>CHEME VASQUEZ ADRIAN</t>
  </si>
  <si>
    <t>0982775049</t>
  </si>
  <si>
    <t>MEJIA SANCHEZ SAIR XIMENA</t>
  </si>
  <si>
    <t>0993493950</t>
  </si>
  <si>
    <t>SANTOS LOOR MATEO</t>
  </si>
  <si>
    <t>0990067089</t>
  </si>
  <si>
    <t>LOOR GUADALUPE</t>
  </si>
  <si>
    <t xml:space="preserve">MANZABA JILER ELENA </t>
  </si>
  <si>
    <t>0985131955</t>
  </si>
  <si>
    <t>RAMIREZ MERA JORMAN</t>
  </si>
  <si>
    <t>0980970489</t>
  </si>
  <si>
    <t xml:space="preserve">CHEME BONE KATY </t>
  </si>
  <si>
    <t>0962879316</t>
  </si>
  <si>
    <t xml:space="preserve">ROMERO PINARGOTE ERODITA </t>
  </si>
  <si>
    <t>0990578266</t>
  </si>
  <si>
    <t>LEON GONZALES NOELIA</t>
  </si>
  <si>
    <t>0967727236</t>
  </si>
  <si>
    <t xml:space="preserve">ZAMBRANO JAMA CRISTIAN </t>
  </si>
  <si>
    <t>0989793548</t>
  </si>
  <si>
    <t>0980821348</t>
  </si>
  <si>
    <t>CARRAZCO CAGUA JOSE</t>
  </si>
  <si>
    <t xml:space="preserve">MACAY ALAVA DANIELA </t>
  </si>
  <si>
    <t>0999130534</t>
  </si>
  <si>
    <t xml:space="preserve">PICO OLARTE ROXANA </t>
  </si>
  <si>
    <t>0999023228</t>
  </si>
  <si>
    <t>VERA GARCIA JOSE</t>
  </si>
  <si>
    <t xml:space="preserve">ZAMBRANO VILELA JOSE </t>
  </si>
  <si>
    <t>0995715504</t>
  </si>
  <si>
    <t>jogrzavi@hotmail.com</t>
  </si>
  <si>
    <t>RODRIGUEZ BASURTO MARCIA</t>
  </si>
  <si>
    <t>0939531194</t>
  </si>
  <si>
    <t>SANTANA VELEZ ADONIS</t>
  </si>
  <si>
    <t>0969878601</t>
  </si>
  <si>
    <t xml:space="preserve">VELEZ MACIAS NADREA </t>
  </si>
  <si>
    <t xml:space="preserve">JAMA IBARRA BRIGIDA </t>
  </si>
  <si>
    <t>0996382927</t>
  </si>
  <si>
    <t>GOMEZ  NAPA PAOLA</t>
  </si>
  <si>
    <t>0987879639</t>
  </si>
  <si>
    <t>CEVALLOS FARIAS FERNANDO</t>
  </si>
  <si>
    <t>0999143643</t>
  </si>
  <si>
    <t xml:space="preserve">JARAMILLO IBARRA ROSAURA </t>
  </si>
  <si>
    <t>0990233805</t>
  </si>
  <si>
    <t>ACOSTA MEJIA ALEXANDER</t>
  </si>
  <si>
    <t>0967264546</t>
  </si>
  <si>
    <t>SOLORZANO MENDOZA NALLERLY</t>
  </si>
  <si>
    <t>0985241712</t>
  </si>
  <si>
    <t>MURILLO VASQUEZ MAYERLY</t>
  </si>
  <si>
    <t>0986515052</t>
  </si>
  <si>
    <t xml:space="preserve">LOOR GRACIA KATERIN </t>
  </si>
  <si>
    <t>0990747141</t>
  </si>
  <si>
    <t xml:space="preserve">ORTIZ LOOR JONATHAN </t>
  </si>
  <si>
    <t>0997484020</t>
  </si>
  <si>
    <t>VILLANUEVA GARCIA KATTALEYA</t>
  </si>
  <si>
    <t>0994395107</t>
  </si>
  <si>
    <t xml:space="preserve">PEÑARRIETA MENDOZA DIANA </t>
  </si>
  <si>
    <t>0986841057</t>
  </si>
  <si>
    <t>0986473416</t>
  </si>
  <si>
    <t xml:space="preserve">FARIAS YANCHALIQUIN JONATHAN </t>
  </si>
  <si>
    <t>0999760785</t>
  </si>
  <si>
    <t>PUMA MARQUEZ EMILY</t>
  </si>
  <si>
    <t>GUDIÑO CHALA OSCAR</t>
  </si>
  <si>
    <t>VALENCIA VELEZ MARICELA</t>
  </si>
  <si>
    <t>0961222512</t>
  </si>
  <si>
    <t xml:space="preserve">ZAMBRANO ZAMBRANO JOSUA </t>
  </si>
  <si>
    <t>0985259176</t>
  </si>
  <si>
    <t xml:space="preserve">MOINA ARIAS ARMANDO </t>
  </si>
  <si>
    <t>0993660694</t>
  </si>
  <si>
    <t>glocalro@hotmail.com</t>
  </si>
  <si>
    <t xml:space="preserve">SALTOS PARIRA MARILYN </t>
  </si>
  <si>
    <t>0983516320</t>
  </si>
  <si>
    <t xml:space="preserve">LEON MOSQUERA SKARLETH </t>
  </si>
  <si>
    <t>0990427512</t>
  </si>
  <si>
    <t xml:space="preserve">MUÑOZ MEJIA KARLA </t>
  </si>
  <si>
    <t>0980304820</t>
  </si>
  <si>
    <t xml:space="preserve">MOREIRA ANDRADE STEVEN </t>
  </si>
  <si>
    <t>0995456254</t>
  </si>
  <si>
    <t xml:space="preserve">MACIAS MOREIRA ANA </t>
  </si>
  <si>
    <t>0968153484</t>
  </si>
  <si>
    <t>SOLORZANO LOOR FREDY</t>
  </si>
  <si>
    <t>0984271727</t>
  </si>
  <si>
    <t xml:space="preserve">ROSADO MUÑOZ JENIFER </t>
  </si>
  <si>
    <t>0979607290</t>
  </si>
  <si>
    <t>JAIME MORA ROCIO</t>
  </si>
  <si>
    <t>0989130603</t>
  </si>
  <si>
    <t xml:space="preserve">ALDAS VILLAVICENCIO ROMINA </t>
  </si>
  <si>
    <t>0994445670</t>
  </si>
  <si>
    <t xml:space="preserve">ROSALES ROSALES REDY </t>
  </si>
  <si>
    <t>0997365072</t>
  </si>
  <si>
    <t xml:space="preserve">VELEZ CHICA BRIANA </t>
  </si>
  <si>
    <t>0978742489</t>
  </si>
  <si>
    <t>ZAMBRANO SANCHEZ LUIS</t>
  </si>
  <si>
    <t>0969491781</t>
  </si>
  <si>
    <t>MOREIRA MACIAS DANIEL</t>
  </si>
  <si>
    <t>0982610022</t>
  </si>
  <si>
    <t xml:space="preserve">IBARRA PANEZO JAIR </t>
  </si>
  <si>
    <t xml:space="preserve">ZAMBRANO MURILLO ANTONY </t>
  </si>
  <si>
    <t>0959048578</t>
  </si>
  <si>
    <t xml:space="preserve">QUIÑONEZ CAMPOS CLEMENCIA </t>
  </si>
  <si>
    <t xml:space="preserve">VIVAS MURILLO JUAN </t>
  </si>
  <si>
    <t>0999545639</t>
  </si>
  <si>
    <t xml:space="preserve">CAGUA GARCIA EVELYN </t>
  </si>
  <si>
    <t>0989194095</t>
  </si>
  <si>
    <t>PAZMIÑO MURILLO  VALERIA</t>
  </si>
  <si>
    <t>0994408361</t>
  </si>
  <si>
    <t>CASTILLO BRAVO LITCY</t>
  </si>
  <si>
    <t>0997088709</t>
  </si>
  <si>
    <t>CHILA ANDRADE ALEJANDRO</t>
  </si>
  <si>
    <t>0982943967</t>
  </si>
  <si>
    <t xml:space="preserve">GILER IBARRA ALLISON </t>
  </si>
  <si>
    <t>0989758311</t>
  </si>
  <si>
    <t>DELGADO TAPIA DAVID</t>
  </si>
  <si>
    <t>0988452596</t>
  </si>
  <si>
    <t>BRAVO FUENTES PIEDAD</t>
  </si>
  <si>
    <t>0986063392</t>
  </si>
  <si>
    <t xml:space="preserve">LANDETA MARTINEZ ALEJANDRA </t>
  </si>
  <si>
    <t>0968519291</t>
  </si>
  <si>
    <t>DOMINGUEZ ALVARADO ANGEL</t>
  </si>
  <si>
    <t>0995390725</t>
  </si>
  <si>
    <t xml:space="preserve">FARIAS SALVATIERRA SOCRATES </t>
  </si>
  <si>
    <t>0989761139</t>
  </si>
  <si>
    <t>GUAYAQUIL</t>
  </si>
  <si>
    <t xml:space="preserve">CHARCOPA CAGUA EDGAR </t>
  </si>
  <si>
    <t>0962907438</t>
  </si>
  <si>
    <t>ARTEAGA GONZALES KARLA</t>
  </si>
  <si>
    <t>0983648033</t>
  </si>
  <si>
    <t>ALMEIDA VERA ROSA</t>
  </si>
  <si>
    <t>0986685574</t>
  </si>
  <si>
    <t xml:space="preserve">MERA ZAMBRANO MAXIMILIANO </t>
  </si>
  <si>
    <t>0959195653</t>
  </si>
  <si>
    <t xml:space="preserve">PUERTAS VERA JONATHAN </t>
  </si>
  <si>
    <t>0980204959</t>
  </si>
  <si>
    <t>vmercedes725@gmail.com</t>
  </si>
  <si>
    <t xml:space="preserve">MENDOZA ALCIVAR VALERIA </t>
  </si>
  <si>
    <t>0987841822</t>
  </si>
  <si>
    <t>ZAMBRANO VALDEZ MELANY</t>
  </si>
  <si>
    <t>0981648477</t>
  </si>
  <si>
    <t>OLIVEZ ORTIZ ALEX</t>
  </si>
  <si>
    <t>0967316887</t>
  </si>
  <si>
    <t xml:space="preserve">GARCIA BRIONES MARIUXI </t>
  </si>
  <si>
    <t>0989446264</t>
  </si>
  <si>
    <t>GARCIA BRIONES LUCIA</t>
  </si>
  <si>
    <t>0980142747</t>
  </si>
  <si>
    <t xml:space="preserve">PARRALES MANZABA MARIA </t>
  </si>
  <si>
    <t xml:space="preserve">ZAMBRANO MEJIA THAIS </t>
  </si>
  <si>
    <t>0986783020</t>
  </si>
  <si>
    <t xml:space="preserve">CHIRIBOGA VERA DOMENICA </t>
  </si>
  <si>
    <t>0959600992</t>
  </si>
  <si>
    <t xml:space="preserve">TARIRA CEDEÑO LAURA </t>
  </si>
  <si>
    <t>0984830809</t>
  </si>
  <si>
    <t>ROSADO MUÑOZ NAYELHY</t>
  </si>
  <si>
    <t>0958625809</t>
  </si>
  <si>
    <t>BAZURTO CAGUA ANDREA</t>
  </si>
  <si>
    <t>0990878482</t>
  </si>
  <si>
    <t>CASTAÑEDA HEREDIA EMELY</t>
  </si>
  <si>
    <t>0983610112</t>
  </si>
  <si>
    <t xml:space="preserve">MARQUEZ ORTIZ ENMA </t>
  </si>
  <si>
    <t>0993668185</t>
  </si>
  <si>
    <t xml:space="preserve">MEZA MURILLO HERNAN </t>
  </si>
  <si>
    <t>0984649071</t>
  </si>
  <si>
    <t>INTRIAGO CHEME WILTER</t>
  </si>
  <si>
    <t>0967210415</t>
  </si>
  <si>
    <t>096736922</t>
  </si>
  <si>
    <t>BARRE MERO MIGUEL</t>
  </si>
  <si>
    <t>0967088852</t>
  </si>
  <si>
    <t xml:space="preserve">ZAMBRANO ZAMBRANO CRISTINA </t>
  </si>
  <si>
    <t>0960501813</t>
  </si>
  <si>
    <t xml:space="preserve">RIVERA SOLORZANO ALBERTO </t>
  </si>
  <si>
    <t>0980785044</t>
  </si>
  <si>
    <t>CARRERA LOPEZ MIGUEL</t>
  </si>
  <si>
    <t>0993908550</t>
  </si>
  <si>
    <t>LOOR LOOR REGULO</t>
  </si>
  <si>
    <t>0983912446</t>
  </si>
  <si>
    <t>GAON CANTOS DELIA</t>
  </si>
  <si>
    <t>0980290105</t>
  </si>
  <si>
    <t xml:space="preserve">VELASQUEZ HOLGUIN GARY </t>
  </si>
  <si>
    <t>VELASQUEZ HOLGUIN GARY</t>
  </si>
  <si>
    <t xml:space="preserve">ERAZO ERAZO JONATHAN </t>
  </si>
  <si>
    <t>0992072055</t>
  </si>
  <si>
    <t>HERRERA AVEIGA ANDY</t>
  </si>
  <si>
    <t>0961540558</t>
  </si>
  <si>
    <t xml:space="preserve">CAGUA ZAMBRANO NEREIDA </t>
  </si>
  <si>
    <t>0981628512</t>
  </si>
  <si>
    <t>VASQUEZ ALTAFUYA ELVIRA</t>
  </si>
  <si>
    <t>0990095387</t>
  </si>
  <si>
    <t xml:space="preserve">MEDRANDA MOREIRA ISABEL </t>
  </si>
  <si>
    <t>0980622875</t>
  </si>
  <si>
    <t xml:space="preserve">CHAVEZ BASURTO BRYAN </t>
  </si>
  <si>
    <t>0983828460</t>
  </si>
  <si>
    <t>MOREIRA MENENDEZ NAYELY</t>
  </si>
  <si>
    <t>0982783029</t>
  </si>
  <si>
    <t xml:space="preserve">MOREIRA GARCIA ERIKA </t>
  </si>
  <si>
    <t>0993026903</t>
  </si>
  <si>
    <t>BRIONES ZAMBRANO CECILIA</t>
  </si>
  <si>
    <t>BURGOS VARGAS NATHALY</t>
  </si>
  <si>
    <t>0963828519</t>
  </si>
  <si>
    <t xml:space="preserve">CASTRO LOOR DAYANA </t>
  </si>
  <si>
    <t>0968235172</t>
  </si>
  <si>
    <t>MENDOZA VERA LUIS</t>
  </si>
  <si>
    <t>0969906980</t>
  </si>
  <si>
    <t>MOREIRA PALOMINOS LOURDES</t>
  </si>
  <si>
    <t>GARCIA NAPA MERCY</t>
  </si>
  <si>
    <t>0968893528</t>
  </si>
  <si>
    <t xml:space="preserve">HIDALGO CHICA DANNA </t>
  </si>
  <si>
    <t>0969196765</t>
  </si>
  <si>
    <t>COPIANO SANCHEZ ANA</t>
  </si>
  <si>
    <t xml:space="preserve">QUIÑONEZ CHAVEZ MAITE </t>
  </si>
  <si>
    <t>0968669964</t>
  </si>
  <si>
    <t>ZAMBRANO HERNANDEZ WILLY</t>
  </si>
  <si>
    <t>0989537787</t>
  </si>
  <si>
    <t xml:space="preserve">MUÑOZ SARCHEZ MONICA </t>
  </si>
  <si>
    <t>0989113061</t>
  </si>
  <si>
    <t xml:space="preserve">PATRON LARA EVELYN </t>
  </si>
  <si>
    <t>0968472369</t>
  </si>
  <si>
    <t>RODRIGUEZ ESPAÑA MARIBEL</t>
  </si>
  <si>
    <t>0986443520</t>
  </si>
  <si>
    <t>RAYO ALVARADO IVONNE</t>
  </si>
  <si>
    <t>0992308662</t>
  </si>
  <si>
    <t>SAMANIEGO MACIAS SOLANGE</t>
  </si>
  <si>
    <t>0962211417</t>
  </si>
  <si>
    <t>HURTADO PITA FERNANDO</t>
  </si>
  <si>
    <t>0981544350</t>
  </si>
  <si>
    <t xml:space="preserve">CEDEÑO MERO MARIA </t>
  </si>
  <si>
    <t>CEDEÑO AVILA CAMILY</t>
  </si>
  <si>
    <t>0959800799</t>
  </si>
  <si>
    <t xml:space="preserve">SACON SOLORZANO ALISON </t>
  </si>
  <si>
    <t>0968374791</t>
  </si>
  <si>
    <t xml:space="preserve">RAMIREZ PANEZO BENJAMIN </t>
  </si>
  <si>
    <t>0990386947</t>
  </si>
  <si>
    <t xml:space="preserve">URETA VITE JOSTIN </t>
  </si>
  <si>
    <t>0968113382</t>
  </si>
  <si>
    <t>TORRES VACA MILEIDY</t>
  </si>
  <si>
    <t>0999184754</t>
  </si>
  <si>
    <t xml:space="preserve">TORAL ALCIVAR MARIA </t>
  </si>
  <si>
    <t>0985693324</t>
  </si>
  <si>
    <t>CEDEÑO AVEIGA RUTH</t>
  </si>
  <si>
    <t>0969428300</t>
  </si>
  <si>
    <t xml:space="preserve">VILLA INES IDALITA </t>
  </si>
  <si>
    <t>0990664365</t>
  </si>
  <si>
    <t>MENDOZA ESTRELLA JENIFFER</t>
  </si>
  <si>
    <t>0983910461</t>
  </si>
  <si>
    <t>ORDOÑEZ ESTUPIÑAN CARLOS</t>
  </si>
  <si>
    <t>0991785476</t>
  </si>
  <si>
    <t xml:space="preserve">VERGARA CANCHINGRE JENIFFER </t>
  </si>
  <si>
    <t>0959200902</t>
  </si>
  <si>
    <t xml:space="preserve">CEDEÑO DELGADO ELVIN </t>
  </si>
  <si>
    <t>0986769412</t>
  </si>
  <si>
    <t xml:space="preserve">SANCHEZ AVELLAN MATEO </t>
  </si>
  <si>
    <t>0991616185</t>
  </si>
  <si>
    <t>BONE QUIÑONEZ WENDY</t>
  </si>
  <si>
    <t>0981556119</t>
  </si>
  <si>
    <t>SOSA BAYLON RASHE</t>
  </si>
  <si>
    <t>0978872385</t>
  </si>
  <si>
    <t>IBARRA CANCHINGRE MELANIE</t>
  </si>
  <si>
    <t>0968857282</t>
  </si>
  <si>
    <t>ARMIJOS ARMIJOS DIEGO</t>
  </si>
  <si>
    <t>0999847904</t>
  </si>
  <si>
    <t xml:space="preserve">SOSA BARRE FABIAN </t>
  </si>
  <si>
    <t>0980754931</t>
  </si>
  <si>
    <t xml:space="preserve">PINARGOTE DELGADO ERIKA </t>
  </si>
  <si>
    <t>0960058216</t>
  </si>
  <si>
    <t xml:space="preserve">CANCHINGRE CEDEÑO LEITON </t>
  </si>
  <si>
    <t>0993283049</t>
  </si>
  <si>
    <t xml:space="preserve">VALLEJO VILELA AMBAR </t>
  </si>
  <si>
    <t>0992983238</t>
  </si>
  <si>
    <t>ARIAS ASTURILLO ANGIE</t>
  </si>
  <si>
    <t>0959178663</t>
  </si>
  <si>
    <t xml:space="preserve">FARIAS VALDEZ CRISTINA </t>
  </si>
  <si>
    <t>0997600306</t>
  </si>
  <si>
    <t xml:space="preserve">ALCIVAR CEDEÑO LEANDRO </t>
  </si>
  <si>
    <t>0990492356</t>
  </si>
  <si>
    <t xml:space="preserve">MACIAS CANCHINGRE RAMONA </t>
  </si>
  <si>
    <t>0987324610</t>
  </si>
  <si>
    <t xml:space="preserve">CANELOS ANDY BYRON </t>
  </si>
  <si>
    <t>0983367707</t>
  </si>
  <si>
    <t xml:space="preserve">MACAY ZAMBRANO JARITZA </t>
  </si>
  <si>
    <t>0986525372</t>
  </si>
  <si>
    <t>CEDEÑO ESPINOZA NAHOMY</t>
  </si>
  <si>
    <t xml:space="preserve">SANTANA MERA FRANCISCO </t>
  </si>
  <si>
    <t>0999009221</t>
  </si>
  <si>
    <t>ARIA BARRE  ERICK</t>
  </si>
  <si>
    <t>0979747529</t>
  </si>
  <si>
    <t>SANDOVAL QUIROZ DEYSI</t>
  </si>
  <si>
    <t>0939997589</t>
  </si>
  <si>
    <t xml:space="preserve">LOOR PADILLA SUSANA </t>
  </si>
  <si>
    <t>0979459289</t>
  </si>
  <si>
    <t xml:space="preserve">GRACIA ERAZO KEVIN </t>
  </si>
  <si>
    <t>0988962325</t>
  </si>
  <si>
    <t>PINCAY ZAMBRANO DAMARIS</t>
  </si>
  <si>
    <t>0991066592</t>
  </si>
  <si>
    <t xml:space="preserve">VELASQUEZ VILELA JULETXY </t>
  </si>
  <si>
    <t>0984959172</t>
  </si>
  <si>
    <t xml:space="preserve">CANTOS PANEZO NOHELIA </t>
  </si>
  <si>
    <t>0996750184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</si>
</sst>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  <font>
      <u/>
      <sz val="11"/>
      <color theme="10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8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43" fillId="0" borderId="0" applyNumberFormat="0" applyFill="0" applyBorder="0" applyAlignment="0" applyProtection="0"/>
  </cellStyleXfs>
  <cellXfs count="230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43" fillId="0" borderId="0" xfId="7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8">
    <cellStyle name="Bueno" xfId="2" builtinId="26"/>
    <cellStyle name="Énfasis1" xfId="5" builtinId="29"/>
    <cellStyle name="Énfasis3" xfId="6" builtinId="37"/>
    <cellStyle name="Hipervínculo" xfId="7" builtinId="8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284</c:v>
                </c:pt>
                <c:pt idx="1">
                  <c:v>17</c:v>
                </c:pt>
                <c:pt idx="2">
                  <c:v>0</c:v>
                </c:pt>
                <c:pt idx="3">
                  <c:v>32</c:v>
                </c:pt>
                <c:pt idx="4">
                  <c:v>3</c:v>
                </c:pt>
                <c:pt idx="5">
                  <c:v>121</c:v>
                </c:pt>
                <c:pt idx="6">
                  <c:v>221</c:v>
                </c:pt>
                <c:pt idx="7">
                  <c:v>0</c:v>
                </c:pt>
                <c:pt idx="8">
                  <c:v>0</c:v>
                </c:pt>
                <c:pt idx="9">
                  <c:v>36</c:v>
                </c:pt>
                <c:pt idx="10">
                  <c:v>1</c:v>
                </c:pt>
                <c:pt idx="11">
                  <c:v>3</c:v>
                </c:pt>
                <c:pt idx="12">
                  <c:v>77</c:v>
                </c:pt>
                <c:pt idx="13">
                  <c:v>0</c:v>
                </c:pt>
                <c:pt idx="14">
                  <c:v>32</c:v>
                </c:pt>
                <c:pt idx="15">
                  <c:v>10</c:v>
                </c:pt>
                <c:pt idx="16">
                  <c:v>3</c:v>
                </c:pt>
                <c:pt idx="17">
                  <c:v>29</c:v>
                </c:pt>
                <c:pt idx="18">
                  <c:v>0</c:v>
                </c:pt>
                <c:pt idx="19">
                  <c:v>7</c:v>
                </c:pt>
                <c:pt idx="20">
                  <c:v>7</c:v>
                </c:pt>
                <c:pt idx="21">
                  <c:v>0</c:v>
                </c:pt>
                <c:pt idx="22">
                  <c:v>6</c:v>
                </c:pt>
                <c:pt idx="23">
                  <c:v>33</c:v>
                </c:pt>
                <c:pt idx="24">
                  <c:v>0</c:v>
                </c:pt>
                <c:pt idx="25">
                  <c:v>1</c:v>
                </c:pt>
                <c:pt idx="26">
                  <c:v>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373</c:v>
                </c:pt>
                <c:pt idx="31">
                  <c:v>1</c:v>
                </c:pt>
                <c:pt idx="32">
                  <c:v>10</c:v>
                </c:pt>
                <c:pt idx="33">
                  <c:v>0</c:v>
                </c:pt>
                <c:pt idx="34">
                  <c:v>0</c:v>
                </c:pt>
                <c:pt idx="35">
                  <c:v>15</c:v>
                </c:pt>
                <c:pt idx="36">
                  <c:v>2</c:v>
                </c:pt>
                <c:pt idx="37">
                  <c:v>4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3</c:v>
                </c:pt>
                <c:pt idx="42">
                  <c:v>14</c:v>
                </c:pt>
                <c:pt idx="43">
                  <c:v>29</c:v>
                </c:pt>
                <c:pt idx="44">
                  <c:v>11</c:v>
                </c:pt>
                <c:pt idx="45">
                  <c:v>5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20</c:v>
                </c:pt>
                <c:pt idx="50">
                  <c:v>1</c:v>
                </c:pt>
                <c:pt idx="51">
                  <c:v>13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284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32</c:v>
                      </c:pt>
                      <c:pt idx="4">
                        <c:v>3</c:v>
                      </c:pt>
                      <c:pt idx="5">
                        <c:v>121</c:v>
                      </c:pt>
                      <c:pt idx="6">
                        <c:v>221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36</c:v>
                      </c:pt>
                      <c:pt idx="10">
                        <c:v>1</c:v>
                      </c:pt>
                      <c:pt idx="11">
                        <c:v>3</c:v>
                      </c:pt>
                      <c:pt idx="12">
                        <c:v>77</c:v>
                      </c:pt>
                      <c:pt idx="13">
                        <c:v>0</c:v>
                      </c:pt>
                      <c:pt idx="14">
                        <c:v>32</c:v>
                      </c:pt>
                      <c:pt idx="15">
                        <c:v>10</c:v>
                      </c:pt>
                      <c:pt idx="16">
                        <c:v>3</c:v>
                      </c:pt>
                      <c:pt idx="17">
                        <c:v>29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7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33</c:v>
                      </c:pt>
                      <c:pt idx="24">
                        <c:v>0</c:v>
                      </c:pt>
                      <c:pt idx="25">
                        <c:v>1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373</c:v>
                      </c:pt>
                      <c:pt idx="31">
                        <c:v>1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15</c:v>
                      </c:pt>
                      <c:pt idx="36">
                        <c:v>2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14</c:v>
                      </c:pt>
                      <c:pt idx="43">
                        <c:v>29</c:v>
                      </c:pt>
                      <c:pt idx="44">
                        <c:v>11</c:v>
                      </c:pt>
                      <c:pt idx="45">
                        <c:v>5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20</c:v>
                      </c:pt>
                      <c:pt idx="50">
                        <c:v>1</c:v>
                      </c:pt>
                      <c:pt idx="51">
                        <c:v>13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96</c:v>
                      </c:pt>
                      <c:pt idx="1">
                        <c:v>10</c:v>
                      </c:pt>
                      <c:pt idx="2">
                        <c:v>0</c:v>
                      </c:pt>
                      <c:pt idx="3">
                        <c:v>9</c:v>
                      </c:pt>
                      <c:pt idx="4">
                        <c:v>2</c:v>
                      </c:pt>
                      <c:pt idx="5">
                        <c:v>63</c:v>
                      </c:pt>
                      <c:pt idx="6">
                        <c:v>187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13</c:v>
                      </c:pt>
                      <c:pt idx="13">
                        <c:v>0</c:v>
                      </c:pt>
                      <c:pt idx="14">
                        <c:v>18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11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10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136</c:v>
                      </c:pt>
                      <c:pt idx="31">
                        <c:v>0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4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6</c:v>
                      </c:pt>
                      <c:pt idx="50">
                        <c:v>0</c:v>
                      </c:pt>
                      <c:pt idx="51">
                        <c:v>6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397</c:v>
                      </c:pt>
                      <c:pt idx="1">
                        <c:v>28</c:v>
                      </c:pt>
                      <c:pt idx="2">
                        <c:v>0</c:v>
                      </c:pt>
                      <c:pt idx="3">
                        <c:v>41</c:v>
                      </c:pt>
                      <c:pt idx="4">
                        <c:v>5</c:v>
                      </c:pt>
                      <c:pt idx="5">
                        <c:v>190</c:v>
                      </c:pt>
                      <c:pt idx="6">
                        <c:v>421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36</c:v>
                      </c:pt>
                      <c:pt idx="10">
                        <c:v>1</c:v>
                      </c:pt>
                      <c:pt idx="11">
                        <c:v>4</c:v>
                      </c:pt>
                      <c:pt idx="12">
                        <c:v>91</c:v>
                      </c:pt>
                      <c:pt idx="13">
                        <c:v>0</c:v>
                      </c:pt>
                      <c:pt idx="14">
                        <c:v>50</c:v>
                      </c:pt>
                      <c:pt idx="15">
                        <c:v>13</c:v>
                      </c:pt>
                      <c:pt idx="16">
                        <c:v>5</c:v>
                      </c:pt>
                      <c:pt idx="17">
                        <c:v>44</c:v>
                      </c:pt>
                      <c:pt idx="18">
                        <c:v>0</c:v>
                      </c:pt>
                      <c:pt idx="19">
                        <c:v>8</c:v>
                      </c:pt>
                      <c:pt idx="20">
                        <c:v>8</c:v>
                      </c:pt>
                      <c:pt idx="21">
                        <c:v>0</c:v>
                      </c:pt>
                      <c:pt idx="22">
                        <c:v>16</c:v>
                      </c:pt>
                      <c:pt idx="23">
                        <c:v>35</c:v>
                      </c:pt>
                      <c:pt idx="24">
                        <c:v>1</c:v>
                      </c:pt>
                      <c:pt idx="25">
                        <c:v>2</c:v>
                      </c:pt>
                      <c:pt idx="26">
                        <c:v>4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553</c:v>
                      </c:pt>
                      <c:pt idx="31">
                        <c:v>1</c:v>
                      </c:pt>
                      <c:pt idx="32">
                        <c:v>21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20</c:v>
                      </c:pt>
                      <c:pt idx="36">
                        <c:v>2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7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14</c:v>
                      </c:pt>
                      <c:pt idx="43">
                        <c:v>29</c:v>
                      </c:pt>
                      <c:pt idx="44">
                        <c:v>14</c:v>
                      </c:pt>
                      <c:pt idx="45">
                        <c:v>5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26</c:v>
                      </c:pt>
                      <c:pt idx="50">
                        <c:v>1</c:v>
                      </c:pt>
                      <c:pt idx="51">
                        <c:v>19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chart" Target="../charts/chart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2" name="DOCTORES" displayName="DOCTORES" ref="A10:G100" totalsRowShown="0" headerRowDxfId="24" dataDxfId="22" headerRowBorderDxfId="23" tableBorderDxfId="21" totalsRowBorderDxfId="20">
  <autoFilter ref="A10:G100"/>
  <tableColumns count="7">
    <tableColumn id="5" name="Nº" dataDxfId="19"/>
    <tableColumn id="1" name="DOCTOR SOLICITANTE " dataDxfId="18"/>
    <tableColumn id="6" name="Nº TELÉFONO" dataDxfId="17"/>
    <tableColumn id="7" name="CLÍNICA / CONSULTORIO" dataDxfId="16"/>
    <tableColumn id="8" name="UBICACIÓN" dataDxfId="15"/>
    <tableColumn id="3" name="EDAD" dataDxfId="14"/>
    <tableColumn id="4" name="SEXO" dataDxfId="13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1" name="ESTADISTICA" displayName="ESTADISTICA" ref="A10:E101" totalsRowShown="0" headerRowDxfId="12" dataDxfId="10" headerRowBorderDxfId="11" tableBorderDxfId="9" totalsRowBorderDxfId="8">
  <autoFilter ref="A10:E101"/>
  <tableColumns count="5">
    <tableColumn id="1" name="MEDICO " dataDxfId="7">
      <calculatedColumnFormula>DOCTORES!B12</calculatedColumnFormula>
    </tableColumn>
    <tableColumn id="2" name="RX PANORAMICA" dataDxfId="6">
      <calculatedColumnFormula>COUNTIFS(REGISTROS[DR. SOLICITANTE],ESTADISTICA[[#This Row],[MEDICO ]],REGISTROS[[TIPO DE EXAMEN ]],"RX PANORAMICA")</calculatedColumnFormula>
    </tableColumn>
    <tableColumn id="3" name="RX PERIAPICAL " dataDxfId="5">
      <calculatedColumnFormula>COUNTIFS(REGISTROS[DR. SOLICITANTE],ESTADISTICA[[#This Row],[MEDICO ]],REGISTROS[[TIPO DE EXAMEN ]],"RX PERIAPICAL")</calculatedColumnFormula>
    </tableColumn>
    <tableColumn id="7" name="RX PARCIAL" dataDxfId="4">
      <calculatedColumnFormula>COUNTIFS(REGISTROS[DR. SOLICITANTE],ESTADISTICA[[#This Row],[MEDICO ]],REGISTROS[[TIPO DE EXAMEN ]],"RX PARCIAL")</calculatedColumnFormula>
    </tableColumn>
    <tableColumn id="4" name="TOTAL" dataDxfId="3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vmercedes725@gmail.com" TargetMode="External"/><Relationship Id="rId2" Type="http://schemas.openxmlformats.org/officeDocument/2006/relationships/hyperlink" Target="mailto:glocalro@hotmail.com" TargetMode="External"/><Relationship Id="rId1" Type="http://schemas.openxmlformats.org/officeDocument/2006/relationships/hyperlink" Target="mailto:jogrzavi@hotmail.com" TargetMode="External"/><Relationship Id="rId6" Type="http://schemas.openxmlformats.org/officeDocument/2006/relationships/table" Target="../tables/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2387" zoomScaleNormal="100" workbookViewId="0">
      <selection activeCell="B2398" sqref="B2398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9" t="s">
        <v>28</v>
      </c>
      <c r="B8" s="159"/>
      <c r="C8" s="159"/>
      <c r="D8" s="159"/>
      <c r="E8" s="159"/>
      <c r="F8" s="159"/>
      <c r="G8" s="159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28.150684931506849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60.139726027397259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27.443835616438356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48.150684931506852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2.7260273972602738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14.616438356164384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20.158904109589042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17.605479452054794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14.512328767123288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72.180821917808217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39.958904109589042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28.016438356164382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26.805479452054794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35.838356164383562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54.010958904109586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11.693150684931506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20.219178082191782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27.698630136986303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25.295890410958904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6.4136986301369863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36.778082191780825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9.9369863013698634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31.816438356164383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7.3315068493150681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27.80821917808219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20.476712328767125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15.2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75.30410958904109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20.364383561643837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44.438356164383563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26.024657534246575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44.019178082191779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33.958904109589042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32.438356164383563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33.210958904109589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18.161643835616438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21.583561643835615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52.5013698630137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11.895890410958904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23.901369863013699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27.553424657534247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15.854794520547944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31.904109589041095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62.126027397260273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23.186301369863013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27.443835616438356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18.567123287671233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38.56986301369863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78.419178082191777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21.312328767123287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26.646575342465752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6.8219178082191778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30.893150684931506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45.131506849315066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31.052054794520547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44.076712328767123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23.534246575342465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67.728767123287668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18.969863013698632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65.731506849315068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50.849315068493148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17.838356164383562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24.126027397260273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26.076712328767123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34.372602739726027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30.953424657534246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31.824657534246576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28.695890410958903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49.586301369863016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33.942465753424656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17.197260273972603</v>
      </c>
      <c r="E82" s="14" t="str">
        <f t="shared" ca="1" si="2"/>
        <v>ADULTO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23.197260273972603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55.509589041095893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19.301369863013697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17.682191780821917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17.293150684931508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15.073972602739726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24.046575342465754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49.326027397260276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15.183561643835617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13.117808219178082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14.742465753424657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31.306849315068494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24.334246575342465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9.3123287671232884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40.673972602739724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12.794520547945206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21.227397260273971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50.484931506849314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13.271232876712329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16.123287671232877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 t="s">
        <v>4299</v>
      </c>
      <c r="D103" s="13" t="e">
        <f ca="1">(TODAY()-PACIENTE[[#This Row],[FECHA. DE NACIMIENTO]])/365</f>
        <v>#VALUE!</v>
      </c>
      <c r="E103" s="14" t="e">
        <f t="shared" ca="1" si="2"/>
        <v>#VALUE!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42919</v>
      </c>
      <c r="D104" s="13">
        <f ca="1">(TODAY()-PACIENTE[[#This Row],[FECHA. DE NACIMIENTO]])/365</f>
        <v>8.3068493150684937</v>
      </c>
      <c r="E104" s="14" t="str">
        <f t="shared" ca="1" si="2"/>
        <v>NIÑO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33.942465753424656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33.213698630136989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24.18904109589041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54.832876712328769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58.69041095890411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21.687671232876713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56.2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15.298630136986301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75.37808219178082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30.994520547945207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40.013698630136986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15.254794520547945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12.794520547945206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11.087671232876712</v>
      </c>
      <c r="E118" s="14" t="str">
        <f t="shared" ca="1" si="2"/>
        <v>ADOLECENTE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16.298630136986301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25.572602739726026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79.07123287671233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29.980821917808218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23.846575342465755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35.4986301369863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26.263013698630136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44.843835616438355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9.8273972602739725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31.224657534246575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22.621917808219177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14.416438356164383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18.213698630136985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25.769863013698629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12.38082191780822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26.109589041095891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22.386301369863013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22.386301369863013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22.202739726027396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17.2</v>
      </c>
      <c r="E138" s="14" t="str">
        <f t="shared" ca="1" si="2"/>
        <v>ADULTO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28.068493150684933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9.1589041095890416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62.386301369863013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32.153424657534245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15.517808219178082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15.021917808219179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48.684931506849317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61.397260273972606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12.150684931506849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23.783561643835615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12.794520547945206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14.328767123287671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32.517808219178079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22.452054794520549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24.197260273972603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33.375342465753427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53.838356164383562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32.969863013698628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50.536986301369865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63.147945205479452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29.035616438356165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18.356164383561644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43.372602739726027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18.534246575342465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24.947945205479453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74.150684931506845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22.794520547945204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30.263013698630136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23.424657534246574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20.843835616438355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51.43013698630137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15.890410958904109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14.021917808219179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27.841095890410958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31.994520547945207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47.024657534246572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14.002739726027396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24.484931506849314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48.684931506849317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76.947945205479456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30.030136986301368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56.298630136986304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21.553424657534247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13.761643835616438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49.68767123287671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40.336986301369862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36.435616438356163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21.624657534246577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18.676712328767124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54.871232876712327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32.372602739726027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14.191780821917808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21.81095890410959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16.698630136986303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29.947945205479453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12.786301369863013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54.139726027397259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22.054794520547944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44.665753424657531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44.665753424657531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25.580821917808219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41.079452054794523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50.912328767123284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54.654794520547945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70.079452054794515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17.805479452054794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28.63013698630137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65.958904109589042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12.394520547945206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46.06849315068493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31.221917808219178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53.095890410958901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49.334246575342469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22.427397260273974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22.4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16.126027397260273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23.076712328767123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15.273972602739725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18.2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25.473972602739725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22.56986301369863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23.791780821917808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61.454794520547942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34.783561643835618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14.983561643835616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23.791780821917808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29.668493150684931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56.827397260273976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32.073972602739723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30.010958904109589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19.263013698630136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18.994520547945207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22.564383561643837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14.663013698630136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52.479452054794521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31.389041095890413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9.4958904109589035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27.526027397260275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28.4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34.846575342465755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18.389041095890413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12.391780821917807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13.684931506849315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16.367123287671234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31.126027397260273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24.043835616438358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42.838356164383562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15.947945205479453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11.8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42.739726027397261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16.638356164383563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14.687671232876712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20.621917808219177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68.446575342465749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29.076712328767123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23.627397260273973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21.695890410958903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41.331506849315069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3.8136986301369862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14.583561643835617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19.030136986301368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24.594520547945205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39.471232876712328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20.561643835616437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16.230136986301371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14.161643835616438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48.479452054794521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16.356164383561644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30.068493150684933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24.506849315068493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17.715068493150685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30.317808219178083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21.419178082191781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24.572602739726026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21.660273972602738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24.13150684931507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18.090410958904108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18.030136986301368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31.024657534246575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17.260273972602739</v>
      </c>
      <c r="E278" s="14" t="str">
        <f t="shared" ca="1" si="8"/>
        <v>ADULTO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27.863013698630137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23.213698630136985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51.460273972602742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22.219178082191782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47.490410958904107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20.402739726027399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10.29041095890411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21.824657534246576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30.235616438356164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27.361643835616437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34.183561643835617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39.942465753424656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14.553424657534247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25.61917808219178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10.394520547945206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8.5205479452054789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61.375342465753427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26.194520547945206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10.58904109589041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15.682191780821919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15.652054794520549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23.528767123287672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30.824657534246576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17.556164383561644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8.5534246575342472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19.169863013698631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8.2684931506849306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25.958904109589042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31.843835616438355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27.241095890410961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24.252054794520546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23.898630136986302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11.504109589041096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27.479452054794521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16.145205479452056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22.123287671232877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47.271232876712325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66.495890410958907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14.673972602739726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18.904109589041095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23.405479452054795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72.520547945205479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30.342465753424658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38.128767123287673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13.767123287671232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64.07123287671233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41.895890410958906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14.638356164383561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22.841095890410958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17.391780821917809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17.531506849315068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48.063013698630137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15.813698630136987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26.468493150684932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35.057534246575344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39.021917808219179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18.539726027397261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21.956164383561642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19.271232876712329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16.643835616438356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26.378082191780823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33.457534246575342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25.361643835616437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13.397260273972602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12.04109589041096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30.745205479452054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13.821917808219178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29.838356164383562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40.367123287671234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28.156164383561645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39.465753424657535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13.517808219178082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63.265753424657532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56.802739726027397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14.797260273972602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13.830136986301369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34.791780821917811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19.728767123287671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35.742465753424661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13.624657534246575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15.230136986301369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18.345205479452055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23.186301369863013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39.846575342465755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64.235616438356161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20.717808219178082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18.136986301369863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21.567123287671233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7.0794520547945208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21.216438356164385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6.4383561643835616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54.832876712328769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16.041095890410958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12.578082191780823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15.980821917808219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38.630136986301373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27.591780821917808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21.221917808219178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19.123287671232877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52.153424657534245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10.136986301369863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24.536986301369861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29.473972602739725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37.115068493150687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30.906849315068492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28.794520547945204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14.189041095890412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41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28.213698630136985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22.712328767123289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57.671232876712331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16.676712328767124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32.304109589041097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15.501369863013698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17.704109589041096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19.846575342465755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78.463013698630135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12.347945205479451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11.989041095890411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23.372602739726027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33.580821917808223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38.090410958904108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55.756164383561647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19.476712328767125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16.413698630136988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35.613698630136987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26.161643835616438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18.591780821917808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60.128767123287673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52.5013698630137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7.2986301369863016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70.334246575342462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65.989041095890414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39.301369863013697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58.049315068493151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24.56986301369863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20.904109589041095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22.767123287671232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28.536986301369861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23.298630136986301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56.460273972602742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25.854794520547944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6.5945205479452058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24.38082191780822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42.095890410958901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36.328767123287669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23.172602739726027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38.895890410958906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40.202739726027396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34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23.789041095890411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30.07123287671233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34.084931506849315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33.0027397260274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15.693150684931506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19.424657534246574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37.367123287671234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28.013698630136986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44.578082191780823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29.915068493150685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81.043835616438358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55.153424657534245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11.210958904109589</v>
      </c>
      <c r="E441" s="14" t="str">
        <f t="shared" ca="1" si="12"/>
        <v>ADOLECENTE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52.769863013698632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12.627397260273973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59.041095890410958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59.041095890410958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30.567123287671233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64.265753424657532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56.052054794520551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22.134246575342466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72.172602739726031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21.432876712328767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15.635616438356164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29.002739726027396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8.9780821917808211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22.712328767123289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28.013698630136986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18.665753424657535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8.3041095890410954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14.821917808219178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55.238356164383561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18.304109589041097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15.841095890410958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21.402739726027399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28.221917808219178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21.542465753424658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14.32054794520548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21.764383561643836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17.002739726027396</v>
      </c>
      <c r="E468" s="14" t="str">
        <f t="shared" ca="1" si="14"/>
        <v>ADULTO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26.753424657534246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29.030136986301368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28.687671232876713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65.989041095890414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50.695890410958903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10.70958904109589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22.589041095890412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21.890410958904109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22.356164383561644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24.712328767123289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7.4547945205479449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46.347945205479455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19.616438356164384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49.832876712328769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19.687671232876713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12.093150684931507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24.783561643835615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39.024657534246572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29.704109589041096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23.717808219178082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24.134246575342466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49.106849315068494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39.956164383561642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65.295890410958904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47.956164383561642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36.605479452054794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25.767123287671232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25.550684931506851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27.115068493150684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46.561643835616437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9.6438356164383556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15.950684931506849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14.161643835616438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15.857534246575343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35.479452054794521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16.030136986301368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54.375342465753427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25.624657534246577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18.252054794520546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29.69041095890411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29.69041095890411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23.301369863013697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20.698630136986303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34.128767123287673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10.03013698630137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19.564383561643837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66.31232876712329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24.008219178082193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19.597260273972601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30.863013698630137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62.93150684931507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16.460273972602739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17.241095890410961</v>
      </c>
      <c r="E521" s="14" t="str">
        <f t="shared" ca="1" si="14"/>
        <v>ADULTO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32.646575342465752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25.564383561643837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8.5863013698630137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20.084931506849315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20.290410958904111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65.353424657534248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21.668493150684931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28.991780821917807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30.87945205479452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9.4849315068493159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29.038356164383561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32.005479452054793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25.912328767123288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24.536986301369861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33.915068493150685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60.364383561643834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28.63013698630137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21.857534246575341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58.150684931506852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54.136986301369866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15.46027397260274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20.167123287671235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50.345205479452055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30.698630136986303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29.704109589041096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37.698630136986303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26.090410958904108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34.161643835616438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16.43013698630137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7.9205479452054792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29.4986301369863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5.8438356164383558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33.673972602739724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38.334246575342469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7.6054794520547944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34.320547945205476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34.320547945205476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15.92876712328767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9.1287671232876715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35.520547945205479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14.12054794520548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28.665753424657535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34.695890410958903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34.695890410958903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31.304109589041097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28.13150684931507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36.528767123287672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37.054794520547944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19.682191780821917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44.561643835616437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22.504109589041096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15.312328767123288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14.301369863013699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24.616438356164384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33.547945205479451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27.115068493150684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54.441095890410956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19.30958904109589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64.284931506849318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25.024657534246575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64.638356164383566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19.663013698630138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24.232876712328768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18.172602739726027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23.257534246575343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28.734246575342464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15.676712328767124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28.942465753424656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24.087671232876712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39.342465753424655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77.630136986301366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22.712328767123289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29.013698630136986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23.175342465753424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25.972602739726028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50.153424657534245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29.397260273972602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33.942465753424656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24.2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16.550684931506851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44.093150684931508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28.183561643835617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64.728767123287668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19.967123287671232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26.605479452054794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31.213698630136985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24.989041095890411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7.5315068493150683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56.150684931506852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23.838356164383562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45.824657534246576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17.419178082191781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13.232876712328768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20.216438356164385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17.263013698630136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25.865753424657534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25.235616438356164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36.728767123287675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60.4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37.668493150684931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21.602739726027398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22.304109589041097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18.161643835616438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22.580821917808219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24.350684931506848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7.6575342465753424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58.027397260273972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9.4684931506849317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24.657534246575342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24.041095890410958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68.920547945205485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20.24931506849315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18.134246575342466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17.32054794520548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26.208219178082192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20.635616438356163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24.769863013698629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20.265753424657536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9.4219178082191775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14.575342465753424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32.449315068493149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21.942465753424656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37.230136986301368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35.287671232876711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30.693150684931506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22.104109589041094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25.186301369863013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8.3835616438356162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23.265753424657536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20.6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47.515068493150686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16.19178082191781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14.767123287671232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13.30958904109589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22.312328767123287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19.709589041095889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27.243835616438357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30.82191780821918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6.2739726027397262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25.041095890410958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27.936986301369863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77.054794520547944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4.912328767123288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67.013698630136986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8.1643835616438363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27.591780821917808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78.252054794520546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19.600000000000001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16.317808219178083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16.591780821917808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23.764383561643836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18.104109589041094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12.63013698630137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18.736986301369864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34.849315068493148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19.284931506849315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40.660273972602738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16.227397260273971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27.698630136986303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52.827397260273976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33.580821917808223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20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15.024657534246575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7.978082191780822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34.408219178082192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43.605479452054794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26.263013698630136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18.457534246575342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83.227397260273975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55.093150684931508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31.624657534246577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13.953424657534246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92.093150684931501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82.210958904109589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82.210958904109589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25.643835616438356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18.136986301369863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57.276712328767125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27.876712328767123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14.197260273972603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21.202739726027396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14.739726027397261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27.216438356164385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36.728767123287675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29.627397260273973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28.931506849315067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35.402739726027399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23.950684931506849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28.043835616438358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61.131506849315066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27.698630136986303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58.6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30.098630136986301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52.216438356164382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36.413698630136984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14.841095890410958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82.210958904109589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24.769863013698629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9.0136986301369859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18.315068493150687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19.695890410958903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82.210958904109589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51.454794520547942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20.610958904109587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41.654794520547945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32.284931506849318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39.62191780821918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24.027397260273972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26.953424657534246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26.983561643835618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80.189041095890417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36.041095890410958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31.197260273972603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17.153424657534245</v>
      </c>
      <c r="E735" s="14" t="str">
        <f t="shared" ca="1" si="22"/>
        <v>ADULTO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29.641095890410959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21.884931506849316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25.202739726027396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38.336986301369862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30.761643835616439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31.452054794520549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44.62191780821918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32.627397260273973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72.257534246575347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20.747945205479454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18.953424657534246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21.413698630136988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27.712328767123289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49.68767123287671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52.367123287671234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23.347945205479451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46.876712328767127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39.369863013698627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36.835616438356162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34.980821917808221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10.227397260273973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19.747945205479454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22.008219178082193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7.7287671232876711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49.243835616438353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14.704109589041096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23.616438356164384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17.561643835616437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15.32054794520548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23.331506849315069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9.9917808219178088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16.090410958904108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44.063013698630137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14.375342465753425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14.345205479452055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15.498630136986302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46.095890410958901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49.350684931506848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20.054794520547944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14.391780821917807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66.780821917808225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30.13150684931507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8.8986301369863021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34.660273972602738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47.717808219178082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18.304109589041097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28.734246575342464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24.635616438356163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47.060273972602737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13.197260273972603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18.506849315068493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42.739726027397261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21.608219178082191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7.9753424657534246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17.153424657534245</v>
      </c>
      <c r="E790" s="14" t="str">
        <f t="shared" ca="1" si="24"/>
        <v>ADULTO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42.295890410958904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13.172602739726027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14.978082191780821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17.158904109589042</v>
      </c>
      <c r="E794" s="14" t="str">
        <f t="shared" ca="1" si="24"/>
        <v>ADULTO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20.547945205479451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31.306849315068494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54.920547945205477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30.580821917808219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6.7972602739726025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56.331506849315069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19.252054794520546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52.290410958904111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58.112328767123287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20.835616438356166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28.890410958904109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40.021917808219179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37.542465753424658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11.58904109589041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14.367123287671232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19.32054794520548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28.273972602739725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20.046575342465754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39.024657534246572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23.769863013698629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53.934246575342463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19.621917808219177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24.339726027397262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54.112328767123287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16.824657534246576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15.701369863013699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24.12876712328767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36.150684931506852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14.895890410958904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21.824657534246576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53.934246575342463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19.073972602739726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28.589041095890412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19.06027397260274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62.032876712328765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24.980821917808218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17.101369863013698</v>
      </c>
      <c r="E831" s="14" t="str">
        <f t="shared" ca="1" si="24"/>
        <v>ADULTO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52.134246575342466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39.109589041095887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30.186301369863013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36.490410958904107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7.904109589041096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11.778082191780822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13.671232876712329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16.961643835616439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47.753424657534246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29.013698630136986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52.994520547945207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20.268493150684932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64.871232876712327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36.556164383561644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25.643835616438356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53.221917808219175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22.931506849315067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16.038356164383561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64.890410958904113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13.728767123287671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37.884931506849313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43.194520547945203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23.479452054794521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56.243835616438353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64.350684931506848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53.841095890410962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63.235616438356168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22.591780821917808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44.18904109589041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39.208219178082189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30.484931506849314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12.671232876712329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23.539726027397261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17.002739726027396</v>
      </c>
      <c r="E865" s="14" t="str">
        <f t="shared" ca="1" si="26"/>
        <v>ADULTO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37.673972602739724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31.564383561643837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32.326027397260276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16.526027397260275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9.3534246575342461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30.010958904109589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20.101369863013698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36.747945205479454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8.0958904109589049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41.739726027397261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14.178082191780822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27.12054794520548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26.567123287671233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17.827397260273973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78.093150684931501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7.9232876712328766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77.473972602739721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29.087671232876712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28.684931506849313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20.254794520547946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20.312328767123287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21.126027397260273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25.142465753424659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23.202739726027396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30.709589041095889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10.065753424657535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28.671232876712327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30.043835616438358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33.526027397260272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33.43013698630137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15.013698630136986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63.526027397260272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23.183561643835617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21.057534246575344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18.673972602739727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13.495890410958904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60.109589041095887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26.528767123287672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12.983561643835616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52.331506849315069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17.917808219178081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43.320547945205476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23.967123287671232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49.243835616438353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28.013698630136986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22.616438356164384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6.2657534246575342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34.364383561643834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13.172602739726027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17.991780821917807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6.375342465753425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19.457534246575342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17.342465753424658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65.30684931506849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42.512328767123286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19.306849315068494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24.602739726027398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19.493150684931507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51.421917808219177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25.534246575342465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22.712328767123289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30.260273972602739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48.328767123287669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40.246575342465754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17.210958904109589</v>
      </c>
      <c r="E930" s="14" t="str">
        <f t="shared" ca="1" si="28"/>
        <v>ADULTO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13.013698630136986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67.293150684931504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5.8136986301369866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35.575342465753423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24.216438356164385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25.142465753424659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38.238356164383561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88.764383561643839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14.863013698630137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53.112328767123287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30.186301369863013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19.153424657534245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21.739726027397261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42.465753424657535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28.652054794520549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37.109589041095887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8.9643835616438352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32.756164383561647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38.904109589041099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21.167123287671235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14.509589041095891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15.065753424657535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18.252054794520546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22.326027397260273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24.635616438356163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54.597260273972601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23.164383561643834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36.279452054794518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7.3452054794520549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18.904109589041095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19.942465753424656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76.509589041095893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26.221917808219178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7.0191780821917806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58.868493150684934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23.032876712328768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24.512328767123286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42.38082191780822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12.734246575342466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14.558904109589042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33.93150684931507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43.021917808219179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35.38356164383562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53.287671232876711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5.5753424657534243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13.073972602739726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53.287671232876711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23.873972602739727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27.030136986301368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19.087671232876712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59.756164383561647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25.564383561643837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25.564383561643837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61.986301369863014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15.942465753424658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28.545205479452054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12.413698630136986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16.202739726027396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42.465753424657535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34.175342465753424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63.230136986301368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19.391780821917809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23.169863013698631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52.410958904109592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63.523287671232879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28.556164383561644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27.660273972602738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71.263013698630132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16.136986301369863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8.8246575342465761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6.0739726027397261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46.526027397260272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39.301369863013697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25.156164383561645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71.413698630136992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65.865753424657541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18.986301369863014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6.4164383561643836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28.701369863013699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25.465753424657535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19.073972602739726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25.002739726027396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22.610958904109587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25.454794520547946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17.419178082191781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34.61643835616438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55.271232876712325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31.753424657534246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22.87945205479452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36.008219178082193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49.046575342465751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26.432876712328767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27.290410958904111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75.767123287671239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7.0191780821917806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28.175342465753424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24.56986301369863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35.356164383561641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35.753424657534246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57.227397260273975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57.035616438356165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18.69041095890411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17.38082191780822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25.682191780821917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17.926027397260274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79.263013698630132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38.252054794520546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6.2657534246575342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64.682191780821924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19.279452054794522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45.38082191780822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44.956164383561642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19.197260273972603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18.87123287671233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50.416438356164385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28.147945205479452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83.07123287671233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37.205479452054796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13.764383561643836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32.465753424657535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18.528767123287672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23.860273972602741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45.978082191780821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16.468493150684932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47.720547945205482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24.424657534246574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27.676712328767124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35.093150684931508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9.0328767123287665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32.904109589041099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18.005479452054793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23.958904109589042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39.013698630136986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66.849315068493155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23.030136986301368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25.252054794520546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21.397260273972602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40.016438356164386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14.005479452054795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14.991780821917809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36.843835616438355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25.241095890410961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28.402739726027399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36.509589041095893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29.273972602739725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13.572602739726028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26.216438356164385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30.076712328767123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9.9643835616438352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24.898630136986302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7.2575342465753421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32.298630136986304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16.93972602739726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33.945205479452056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33.945205479452056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41.791780821917811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40.402739726027399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25.723287671232878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25.564383561643837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16.391780821917809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23.347945205479451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15.065753424657535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57.136986301369866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57.487671232876714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23.594520547945205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15.753424657534246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42.969863013698628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22.210958904109589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26.367123287671234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47.375342465753427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7.8356164383561646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50.276712328767125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34.575342465753423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58.249315068493154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36.142465753424659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7.4602739726027396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31.832876712328765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21.542465753424658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27.260273972602739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14.553424657534247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14.704109589041096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67.432876712328763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24.046575342465754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19.506849315068493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33.060273972602737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8.8712328767123285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46.241095890410961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49.547945205479451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68.62465753424658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17.12876712328767</v>
      </c>
      <c r="E1120" s="14" t="str">
        <f t="shared" ca="1" si="34"/>
        <v>ADULTO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22.753424657534246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24.63013698630137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58.356164383561641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15.441095890410958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33.950684931506849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58.087671232876716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25.443835616438356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22.972602739726028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58.356164383561641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18.706849315068492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30.736986301369864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58.032876712328765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24.561643835616437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15.594520547945205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45.934246575342463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38.405479452054792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34.347945205479455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32.821917808219176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14.616438356164384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19.857534246575341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37.19178082191781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17.326027397260273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25.391780821917809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29.052054794520547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54.375342465753427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22.358904109589041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14.424657534246576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25.210958904109589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24.087671232876712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18.550684931506851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16.654794520547945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24.539726027397261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25.397260273972602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25.397260273972602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27.986301369863014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33.953424657534249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41.304109589041097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34.695890410958903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62.208219178082189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30.942465753424656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56.627397260273973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38.854794520547948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43.252054794520546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35.69041095890411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14.816438356164383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43.030136986301372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16.715068493150685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68.008219178082186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71.084931506849315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28.652054794520549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62.227397260273975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45.356164383561641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20.561643835616437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30.841095890410958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28.613698630136987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14.07123287671233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29.408219178082192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13.906849315068493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44.482191780821921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29.87945205479452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20.279452054794522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22.276712328767122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22.284931506849315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16.917808219178081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25.443835616438356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14.610958904109589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36.495890410958907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12.868493150684932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32.520547945205479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19.246575342465754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9.6465753424657539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33.926027397260277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52.575342465753423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19.416438356164385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39.301369863013697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29.983561643835618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71.082191780821915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9.6383561643835609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24.775342465753425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48.353424657534248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18.293150684931508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75.673972602739724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25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23.495890410958904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17.002739726027396</v>
      </c>
      <c r="E1205" s="14" t="str">
        <f t="shared" ca="1" si="38"/>
        <v>ADULTO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25.238356164383561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29.115068493150684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51.457534246575342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25.356164383561644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56.895890410958906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17.613698630136987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19.076712328767123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29.413698630136988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32.334246575342469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37.945205479452056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19.983561643835618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12.178082191780822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10.923287671232877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19.668493150684931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49.208219178082189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14.241095890410959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15.534246575342467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26.841095890410958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22.843835616438355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32.221917808219175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21.391780821917809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46.276712328767125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25.761643835616439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41.57260273972603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24.564383561643837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63.956164383561642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14.263013698630138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19.032876712328768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6.2301369863013702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35.465753424657535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37.936986301369863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19.575342465753426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10.158904109589042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30.112328767123287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33.057534246575344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26.435616438356163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38.37808219178082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15.443835616438356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19.901369863013699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13.613698630136986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44.62191780821918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28.531506849315068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30.591780821917808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36.339726027397262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50.221917808219175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16.197260273972603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21.073972602739726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44.282191780821918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29.210958904109589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31.463013698630139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28.452054794520549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21.202739726027396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59.18904109589041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63.509589041095893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15.052054794520547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14.523287671232877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32.657534246575345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13.389041095890411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44.473972602739728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31.356164383561644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41.139726027397259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19.515068493150686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27.597260273972601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24.961643835616439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18.715068493150685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38.56986301369863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15.682191780821919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50.221917808219175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62.369863013698627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68.416438356164377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75.082191780821915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19.082191780821919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15.465753424657533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92.120547945205473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25.747945205479454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29.567123287671233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14.63013698630137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57.912328767123284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39.62191780821918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5.0630136986301366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36.150684931506852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12.04109589041096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47.419178082191777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15.802739726027397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13.695890410958905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40.709589041095889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13.424657534246576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6.5342465753424657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15.476712328767123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14.652054794520549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34.326027397260276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26.531506849315068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36.271232876712325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36.852054794520548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50.416438356164385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14.347945205479451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39.61643835616438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54.063013698630137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62.331506849315069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50.912328767123284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19.695890410958903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14.96986301369863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20.479452054794521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28.742465753424657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41.586301369863016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6.5205479452054798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20.065753424657533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21.243835616438357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16.802739726027397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16.065753424657533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30.183561643835617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55.38082191780822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33.213698630136989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29.767123287671232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48.504109589041093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42.005479452054793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22.397260273972602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11.564383561643835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24.635616438356163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22.509589041095889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29.950684931506849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44.032876712328765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21.934246575342467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21.073972602739726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29.564383561643837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75.484931506849321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49.150684931506852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49.465753424657535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60.356164383561641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7.1863013698630134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27.331506849315069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25.427397260273974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26.673972602739727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19.169863013698631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48.709589041095889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25.197260273972603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7.0191780821917806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40.30684931506849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18.126027397260273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50.369863013698627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25.394520547945206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55.153424657534245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15.295890410958904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17.531506849315068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24.134246575342466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25.682191780821917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51.221917808219175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14.216438356164383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22.638356164383563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15.841095890410958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32.476712328767121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19.224657534246575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19.306849315068494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67.095890410958901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16.476712328767125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15.027397260273972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10.016438356164384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20.087671232876712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23.778082191780822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16.761643835616439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10.835616438356164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52.408219178082192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36.147945205479452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18.56986301369863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33.243835616438353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19.882191780821916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17.473972602739725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20.18082191780822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33.819178082191783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33.819178082191783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17.523287671232875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16.342465753424658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17.219178082191782</v>
      </c>
      <c r="E1378" s="14" t="str">
        <f t="shared" ca="1" si="42"/>
        <v>ADULTO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44.246575342465754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14.742465753424657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30.068493150684933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10.58904109589041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35.668493150684931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29.991780821917807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15.394520547945206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31.4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26.81095890410959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26.556164383561644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17.323287671232876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7.3287671232876717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19.553424657534247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31.397260273972602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15.052054794520547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31.657534246575342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16.123287671232877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48.945205479452056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18.613698630136987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21.536986301369861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17.81917808219178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13.95890410958904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32.408219178082192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9.8958904109589039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40.753424657534246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13.893150684931507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16.465753424657535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14.315068493150685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41.608219178082194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12.136986301369863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31.339726027397262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15.997260273972604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44.063013698630137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18.076712328767123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5.2109589041095887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13.424657534246576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35.389041095890413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9.0657534246575349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17.980821917808218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42.589041095890408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29.69041095890411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22.830136986301369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27.394520547945206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67.92602739726027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8.6136986301369856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34.69315068493151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54.052054794520551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31.052054794520547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23.945205479452056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15.169863013698631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29.69041095890411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35.947945205479449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48.397260273972606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22.720547945205478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32.657534246575345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17.391780821917809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9.3205479452054796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10.506849315068493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12.53972602739726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25.394520547945206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22.934246575342467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17.627397260273973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25.578082191780823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31.758904109589039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12.432876712328767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26.906849315068492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49.30684931506849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30.613698630136987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11.93972602739726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10.830136986301369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25.969863013698632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9.1890410958904116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79.139726027397259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54.468493150684928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21.816438356164383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12.912328767123288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24.216438356164385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23.063013698630137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26.482191780821918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16.126027397260273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48.835616438356162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55.082191780821915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15.167123287671233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12.882191780821918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31.175342465753424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60.468493150684928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21.687671232876713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51.183561643835617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33.43013698630137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26.660273972602738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13.632876712328768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17.63013698630137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18.934246575342467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35.712328767123289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19.884931506849316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17.435616438356163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14.257534246575343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15.386301369863014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24.605479452054794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21.147945205479452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36.112328767123287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18.824657534246576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10.772602739726027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14.271232876712329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33.402739726027399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23.145205479452056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34.575342465753423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25.958904109589042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33.484931506849314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18.460273972602739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17.969863013698632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16.18904109589041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21.106849315068494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21.654794520547945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59.19178082191781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15.487671232876712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65.230136986301375</v>
      </c>
      <c r="E1495" s="14" t="str">
        <f t="shared" ca="1" si="46"/>
        <v>TERCERA EDAD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45.405479452054792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16.989041095890411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19.652054794520549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15.282191780821918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13.772602739726027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16.221917808219178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21.049315068493151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7.7726027397260271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58.356164383561641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13.6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18.463013698630139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37.709589041095889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37.594520547945208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25.832876712328765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15.416438356164383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15.095890410958905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8.4904109589041088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20.86849315068493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72.947945205479456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40.994520547945207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57.887671232876713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46.545205479452058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7.2219178082191782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14.701369863013699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40.830136986301369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12.769863013698631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14.04109589041096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47.515068493150686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18.695890410958903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61.345205479452055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10.199999999999999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13.805479452054794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13.805479452054794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15.252054794520548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22.358904109589041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43.06849315068493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12.591780821917808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37.356164383561641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12.238356164383562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16.136986301369863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13.161643835616438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30.263013698630136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17.008219178082193</v>
      </c>
      <c r="E1538" s="14" t="str">
        <f t="shared" ca="1" si="48"/>
        <v>ADULTO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6.0246575342465754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29.087671232876712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18.632876712328766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15.334246575342465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14.016438356164384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26.608219178082191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33.830136986301369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20.561643835616437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35.210958904109589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77.904109589041099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37.054794520547944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56.673972602739724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51.578082191780823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54.331506849315069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15.257534246575343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58.441095890410956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12.715068493150685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13.408219178082192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29.378082191780823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38.608219178082194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13.536986301369863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12.602739726027398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32.438356164383563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25.906849315068492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61.895890410958906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45.857534246575341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13.405479452054795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15.271232876712329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26.263013698630136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18.934246575342467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42.9972602739726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24.254794520547946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14.69041095890411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35.358904109589041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14.956164383561644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40.38082191780822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33.276712328767125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13.904109589041095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31.638356164383563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15.019178082191781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14.917808219178083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16.049315068493151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16.18082191780822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17.287671232876711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10.753424657534246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67.904109589041099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31.69041095890411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22.241095890410961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31.145205479452056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14.591780821917808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60.145205479452052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14.712328767123287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31.230136986301371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25.969863013698632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45.468493150684928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29.38082191780822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17.506849315068493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33.443835616438356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80.189041095890417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16.471232876712328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20.597260273972601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17.545205479452054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28.890410958904109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16.909589041095892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53.287671232876711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52.060273972602737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52.4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18.093150684931508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26.312328767123287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26.515068493150686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36.180821917808217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13.556164383561644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44.852054794520548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12.764383561643836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16.238356164383561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16.843835616438355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24.167123287671235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16.24931506849315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14.358904109589041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14.517808219178082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5.8958904109589039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28.383561643835616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13.367123287671232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68.920547945205485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29.12054794520548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27.460273972602739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6.419178082191781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15.457534246575342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46.19178082191781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14.432876712328767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14.476712328767123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16.761643835616439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17.550684931506851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13.27945205479452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15.04109589041096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3.7863013698630139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10.70958904109589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49.243835616438353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16.991780821917807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23.564383561643837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18.389041095890413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21.635616438356163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17.531506849315068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32.093150684931508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14.161643835616438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34.841095890410962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62.901369863013699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0.57260273972602738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19.736986301369864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17.605479452054794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14.476712328767123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27.468493150684932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26.632876712328766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41.843835616438355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22.276712328767122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28.216438356164385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17.339726027397262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21.482191780821918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15.56986301369863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19.726027397260275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6.4219178082191783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18.010958904109589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7.7260273972602738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17.054794520547944</v>
      </c>
      <c r="E1662" s="14" t="str">
        <f t="shared" ca="1" si="52"/>
        <v>ADULTO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18.789041095890411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25.591780821917808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15.561643835616438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30.884931506849316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19.24931506849315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32.701369863013696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13.961643835616439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31.243835616438357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24.775342465753425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67.961643835616442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18.969863013698632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19.509589041095889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15.452054794520548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40.975342465753428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25.717808219178082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22.997260273972604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24.526027397260275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7.3424657534246576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14.079452054794521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35.56712328767123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15.495890410958904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43.402739726027399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37.482191780821921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26.709589041095889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12.443835616438356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13.764383561643836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47.38082191780822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30.268493150684932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15.205479452054794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53.646575342465752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25.594520547945205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25.438356164383563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25.438356164383563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19.367123287671234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36.495890410958907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3.9150684931506849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16.63013698630137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25.12876712328767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28.087671232876712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47.098630136986301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14.07123287671233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13.298630136986301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15.64931506849315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13.72054794520548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10.821917808219178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51.183561643835617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24.643835616438356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44.701369863013696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37.871232876712327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26.350684931506848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34.975342465753428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37.084931506849315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20.567123287671233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33.863013698630134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19.402739726027399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47.008219178082193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30.095890410958905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22.605479452054794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23.997260273972604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30.095890410958905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38.38356164383562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21.950684931506849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30.068493150684933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30.884931506849316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80.345205479452048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34.164383561643838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20.978082191780821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16.106849315068494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11.210958904109589</v>
      </c>
      <c r="E1731" s="14" t="str">
        <f t="shared" ca="1" si="54"/>
        <v>ADOLECENTE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44.416438356164385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32.701369863013696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14.863013698630137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13.175342465753424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13.30958904109589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31.194520547945206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25.758904109589039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34.5013698630137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16.18904109589041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19.169863013698631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18.421917808219177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19.635616438356163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42.912328767123284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66.432876712328763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14.512328767123288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15.728767123287671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46.578082191780823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5.934246575342466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12.175342465753424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32.506849315068493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13.756164383561643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24.63013698630137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15.04109589041096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28.454794520547946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32.180821917808217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29.87123287671233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6.7972602739726025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25.895890410958906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41.857534246575341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31.736986301369864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26.232876712328768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12.876712328767123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30.205479452054796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15.367123287671232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24.980821917808218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19.43013698630137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49.857534246575341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10.676712328767124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22.4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26.210958904109589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30.361643835616437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47.254794520547946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12.63013698630137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18.389041095890413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29.2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63.4986301369863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63.4986301369863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21.5013698630137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21.298630136986301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28.17808219178082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54.61643835616438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23.580821917808219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26.232876712328768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26.934246575342467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25.942465753424656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26.416438356164385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30.315068493150687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12.394520547945206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30.224657534246575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58.594520547945208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29.416438356164385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47.060273972602737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31.783561643835615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32.57260273972603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18.93972602739726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24.167123287671235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28.112328767123287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49.408219178082192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28.484931506849314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17.326027397260273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32.56986301369863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16.764383561643836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22.391780821917809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27.252054794520546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25.520547945205479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63.273972602739725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16.564383561643837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19.493150684931507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22.367123287671234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51.545205479452058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15.687671232876712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12.405479452054795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13.109589041095891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28.221917808219178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6.8493150684931505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24.87945205479452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40.30958904109589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42.917808219178085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53.531506849315072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41.597260273972601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33.131506849315066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32.095890410958901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14.887671232876713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25.92876712328767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21.953424657534246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14.383561643835616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32.56986301369863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14.506849315068493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12.438356164383562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19.167123287671235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25.652054794520549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12.824657534246576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46.9972602739726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14.682191780821919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15.158904109589042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24.336986301369862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40.227397260273975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27.728767123287671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13.326027397260274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20.509589041095889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32.69041095890411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19.479452054794521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31.61917808219178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18.284931506849315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17.397260273972602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58.443835616438356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13.345205479452055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29.18082191780822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52.934246575342463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85.024657534246572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16.375342465753423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25.597260273972601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25.238356164383561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27.241095890410961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17.728767123287671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8.8712328767123285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27.36986301369863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7.3068493150684928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26.898630136986302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34.953424657534249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26.567123287671233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23.731506849315068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15.273972602739725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25.438356164383563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55.671232876712331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32.263013698630139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9.6931506849315063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54.827397260273976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7.375342465753425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24.386301369863013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21.906849315068492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30.413698630136988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30.487671232876714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25.397260273972602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37.315068493150683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58.42739726027397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35.652054794520545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14.282191780821918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13.931506849315069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66.775342465753425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15.471232876712328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67.863013698630141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67.863013698630141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20.257534246575343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7.4657534246575343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37.336986301369862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34.235616438356168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28.561643835616437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41.945205479452056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14.917808219178083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54.257534246575339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23.652054794520549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39.013698630136986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23.435616438356163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46.328767123287669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15.328767123287671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27.55890410958904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11.167123287671233</v>
      </c>
      <c r="E1899" s="14" t="str">
        <f t="shared" ca="1" si="60"/>
        <v>ADOLECENTE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28.282191780821918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14.145205479452056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15.857534246575343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16.032876712328768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24.893150684931506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24.282191780821918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34.857534246575341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31.863013698630137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24.926027397260274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21.589041095890412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21.243835616438357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15.304109589041095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25.583561643835615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14.701369863013699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59.156164383561645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41.663013698630138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15.167123287671233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18.367123287671234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21.156164383561645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20.504109589041096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35.468493150684928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10.441095890410958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31.463013698630139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73.728767123287668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23.30958904109589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73.728767123287668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31.167123287671235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27.802739726027397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57.416438356164385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38.249315068493154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53.016438356164386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44.61643835616438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67.871232876712327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34.6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63.912328767123284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6.9753424657534246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15.156164383561643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41.169863013698631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65.906849315068499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13.906849315068493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>
        <f t="shared" si="61"/>
        <v>1929</v>
      </c>
      <c r="B1940" t="s">
        <v>3915</v>
      </c>
      <c r="C1940" s="12">
        <v>41037</v>
      </c>
      <c r="D1940" s="13">
        <f ca="1">(TODAY()-PACIENTE[[#This Row],[FECHA. DE NACIMIENTO]])/365</f>
        <v>13.463013698630137</v>
      </c>
      <c r="E1940" s="14" t="str">
        <f t="shared" ca="1" si="60"/>
        <v>ADOLECENTE</v>
      </c>
      <c r="F1940" s="14" t="s">
        <v>14</v>
      </c>
      <c r="G1940" s="2" t="s">
        <v>3916</v>
      </c>
    </row>
    <row r="1941" spans="1:7" x14ac:dyDescent="0.25">
      <c r="A1941" s="84">
        <f t="shared" si="61"/>
        <v>1930</v>
      </c>
      <c r="B1941" t="s">
        <v>3917</v>
      </c>
      <c r="C1941" s="12">
        <v>40996</v>
      </c>
      <c r="D1941" s="13">
        <f ca="1">(TODAY()-PACIENTE[[#This Row],[FECHA. DE NACIMIENTO]])/365</f>
        <v>13.575342465753424</v>
      </c>
      <c r="E1941" s="14" t="str">
        <f t="shared" ca="1" si="60"/>
        <v>ADOLECENTE</v>
      </c>
      <c r="F1941" s="14" t="s">
        <v>15</v>
      </c>
      <c r="G1941" s="2" t="s">
        <v>3918</v>
      </c>
    </row>
    <row r="1942" spans="1:7" x14ac:dyDescent="0.25">
      <c r="A1942" s="84">
        <f t="shared" si="61"/>
        <v>1931</v>
      </c>
      <c r="B1942" t="s">
        <v>3919</v>
      </c>
      <c r="C1942" s="12">
        <v>34806</v>
      </c>
      <c r="D1942" s="13">
        <f ca="1">(TODAY()-PACIENTE[[#This Row],[FECHA. DE NACIMIENTO]])/365</f>
        <v>30.534246575342465</v>
      </c>
      <c r="E1942" s="14" t="str">
        <f t="shared" ca="1" si="60"/>
        <v>ADULTO</v>
      </c>
      <c r="F1942" s="14" t="s">
        <v>15</v>
      </c>
      <c r="G1942" s="2" t="s">
        <v>3920</v>
      </c>
    </row>
    <row r="1943" spans="1:7" x14ac:dyDescent="0.25">
      <c r="A1943" s="84">
        <f t="shared" si="61"/>
        <v>1932</v>
      </c>
      <c r="B1943" t="s">
        <v>3921</v>
      </c>
      <c r="C1943" s="12">
        <v>38223</v>
      </c>
      <c r="D1943" s="13">
        <f ca="1">(TODAY()-PACIENTE[[#This Row],[FECHA. DE NACIMIENTO]])/365</f>
        <v>21.172602739726027</v>
      </c>
      <c r="E1943" s="14" t="str">
        <f t="shared" ca="1" si="60"/>
        <v>ADULTO</v>
      </c>
      <c r="F1943" s="14" t="s">
        <v>15</v>
      </c>
      <c r="G1943" s="2" t="s">
        <v>3922</v>
      </c>
    </row>
    <row r="1944" spans="1:7" x14ac:dyDescent="0.25">
      <c r="A1944" s="84">
        <f t="shared" si="61"/>
        <v>1933</v>
      </c>
      <c r="B1944" t="s">
        <v>3923</v>
      </c>
      <c r="C1944" s="12">
        <v>40000</v>
      </c>
      <c r="D1944" s="13">
        <f ca="1">(TODAY()-PACIENTE[[#This Row],[FECHA. DE NACIMIENTO]])/365</f>
        <v>16.304109589041097</v>
      </c>
      <c r="E1944" s="14" t="str">
        <f t="shared" ca="1" si="60"/>
        <v>ADOLECENTE</v>
      </c>
      <c r="F1944" s="14" t="s">
        <v>15</v>
      </c>
      <c r="G1944" s="2" t="s">
        <v>3924</v>
      </c>
    </row>
    <row r="1945" spans="1:7" x14ac:dyDescent="0.25">
      <c r="A1945" s="84">
        <f t="shared" si="61"/>
        <v>1934</v>
      </c>
      <c r="B1945" t="s">
        <v>3925</v>
      </c>
      <c r="C1945" s="12">
        <v>23377</v>
      </c>
      <c r="D1945" s="13">
        <f ca="1">(TODAY()-PACIENTE[[#This Row],[FECHA. DE NACIMIENTO]])/365</f>
        <v>61.846575342465755</v>
      </c>
      <c r="E1945" s="14" t="str">
        <f t="shared" ca="1" si="60"/>
        <v>ADULTO</v>
      </c>
      <c r="F1945" s="14" t="s">
        <v>15</v>
      </c>
      <c r="G1945" s="2" t="s">
        <v>3924</v>
      </c>
    </row>
    <row r="1946" spans="1:7" x14ac:dyDescent="0.25">
      <c r="A1946" s="84">
        <f t="shared" si="61"/>
        <v>1935</v>
      </c>
      <c r="B1946" t="s">
        <v>3926</v>
      </c>
      <c r="C1946" s="12">
        <v>36615</v>
      </c>
      <c r="D1946" s="13">
        <f ca="1">(TODAY()-PACIENTE[[#This Row],[FECHA. DE NACIMIENTO]])/365</f>
        <v>25.578082191780823</v>
      </c>
      <c r="E1946" s="14" t="str">
        <f t="shared" ca="1" si="60"/>
        <v>ADULTO</v>
      </c>
      <c r="F1946" s="14" t="s">
        <v>15</v>
      </c>
      <c r="G1946" s="2" t="s">
        <v>3927</v>
      </c>
    </row>
    <row r="1947" spans="1:7" x14ac:dyDescent="0.25">
      <c r="A1947" s="84">
        <f t="shared" si="61"/>
        <v>1936</v>
      </c>
      <c r="B1947" t="s">
        <v>3928</v>
      </c>
      <c r="C1947" s="12">
        <v>39583</v>
      </c>
      <c r="D1947" s="13">
        <f ca="1">(TODAY()-PACIENTE[[#This Row],[FECHA. DE NACIMIENTO]])/365</f>
        <v>17.446575342465753</v>
      </c>
      <c r="E1947" s="14" t="str">
        <f t="shared" ca="1" si="60"/>
        <v>ADULTO</v>
      </c>
      <c r="F1947" s="14" t="s">
        <v>14</v>
      </c>
      <c r="G1947" s="2" t="s">
        <v>3929</v>
      </c>
    </row>
    <row r="1948" spans="1:7" x14ac:dyDescent="0.25">
      <c r="A1948" s="84">
        <f t="shared" si="61"/>
        <v>1937</v>
      </c>
      <c r="B1948" t="s">
        <v>3900</v>
      </c>
      <c r="C1948" s="12">
        <v>21178</v>
      </c>
      <c r="D1948" s="13">
        <f ca="1">(TODAY()-PACIENTE[[#This Row],[FECHA. DE NACIMIENTO]])/365</f>
        <v>67.871232876712327</v>
      </c>
      <c r="E1948" s="14" t="str">
        <f t="shared" ca="1" si="60"/>
        <v>TERCERA EDAD</v>
      </c>
      <c r="F1948" s="14" t="s">
        <v>14</v>
      </c>
      <c r="G1948" s="2" t="s">
        <v>3815</v>
      </c>
    </row>
    <row r="1949" spans="1:7" x14ac:dyDescent="0.25">
      <c r="A1949" s="84">
        <f t="shared" si="61"/>
        <v>1938</v>
      </c>
      <c r="B1949" t="s">
        <v>3930</v>
      </c>
      <c r="C1949" s="12">
        <v>39320</v>
      </c>
      <c r="D1949" s="13">
        <f ca="1">(TODAY()-PACIENTE[[#This Row],[FECHA. DE NACIMIENTO]])/365</f>
        <v>18.167123287671235</v>
      </c>
      <c r="E1949" s="14" t="str">
        <f t="shared" ca="1" si="60"/>
        <v>ADULTO</v>
      </c>
      <c r="F1949" s="14" t="s">
        <v>14</v>
      </c>
      <c r="G1949" s="2" t="s">
        <v>2112</v>
      </c>
    </row>
    <row r="1950" spans="1:7" x14ac:dyDescent="0.25">
      <c r="A1950" s="84">
        <f t="shared" si="61"/>
        <v>1939</v>
      </c>
      <c r="B1950" t="s">
        <v>3931</v>
      </c>
      <c r="C1950" s="12">
        <v>31165</v>
      </c>
      <c r="D1950" s="13">
        <f ca="1">(TODAY()-PACIENTE[[#This Row],[FECHA. DE NACIMIENTO]])/365</f>
        <v>40.509589041095893</v>
      </c>
      <c r="E1950" s="14" t="str">
        <f t="shared" ca="1" si="60"/>
        <v>ADULTO</v>
      </c>
      <c r="F1950" s="14" t="s">
        <v>15</v>
      </c>
      <c r="G1950" s="2" t="s">
        <v>3932</v>
      </c>
    </row>
    <row r="1951" spans="1:7" x14ac:dyDescent="0.25">
      <c r="A1951" s="84">
        <f t="shared" si="61"/>
        <v>1940</v>
      </c>
      <c r="B1951" t="s">
        <v>3933</v>
      </c>
      <c r="C1951" s="12">
        <v>40956</v>
      </c>
      <c r="D1951" s="13">
        <f ca="1">(TODAY()-PACIENTE[[#This Row],[FECHA. DE NACIMIENTO]])/365</f>
        <v>13.684931506849315</v>
      </c>
      <c r="E1951" s="14" t="str">
        <f t="shared" ca="1" si="60"/>
        <v>ADOLECENTE</v>
      </c>
      <c r="F1951" s="14" t="s">
        <v>14</v>
      </c>
      <c r="G1951" s="2" t="s">
        <v>3934</v>
      </c>
    </row>
    <row r="1952" spans="1:7" x14ac:dyDescent="0.25">
      <c r="A1952" s="84">
        <f t="shared" si="61"/>
        <v>1941</v>
      </c>
      <c r="B1952" t="s">
        <v>3935</v>
      </c>
      <c r="C1952" s="12">
        <v>36477</v>
      </c>
      <c r="D1952" s="13">
        <f ca="1">(TODAY()-PACIENTE[[#This Row],[FECHA. DE NACIMIENTO]])/365</f>
        <v>25.956164383561642</v>
      </c>
      <c r="E1952" s="14" t="str">
        <f t="shared" ca="1" si="60"/>
        <v>ADULTO</v>
      </c>
      <c r="F1952" s="14" t="s">
        <v>15</v>
      </c>
      <c r="G1952" s="2" t="s">
        <v>3936</v>
      </c>
    </row>
    <row r="1953" spans="1:7" x14ac:dyDescent="0.25">
      <c r="A1953" s="84">
        <f t="shared" si="61"/>
        <v>1942</v>
      </c>
      <c r="B1953" t="s">
        <v>3937</v>
      </c>
      <c r="C1953" s="12">
        <v>39659</v>
      </c>
      <c r="D1953" s="13">
        <f ca="1">(TODAY()-PACIENTE[[#This Row],[FECHA. DE NACIMIENTO]])/365</f>
        <v>17.238356164383561</v>
      </c>
      <c r="E1953" s="14" t="str">
        <f t="shared" ca="1" si="60"/>
        <v>ADULTO</v>
      </c>
      <c r="F1953" s="14" t="s">
        <v>15</v>
      </c>
      <c r="G1953" s="2" t="s">
        <v>3938</v>
      </c>
    </row>
    <row r="1954" spans="1:7" x14ac:dyDescent="0.25">
      <c r="A1954" s="84">
        <f t="shared" si="61"/>
        <v>1943</v>
      </c>
      <c r="B1954" t="s">
        <v>3939</v>
      </c>
      <c r="C1954" s="12">
        <v>39573</v>
      </c>
      <c r="D1954" s="13">
        <f ca="1">(TODAY()-PACIENTE[[#This Row],[FECHA. DE NACIMIENTO]])/365</f>
        <v>17.473972602739725</v>
      </c>
      <c r="E1954" s="14" t="str">
        <f t="shared" ca="1" si="60"/>
        <v>ADULTO</v>
      </c>
      <c r="F1954" s="14" t="s">
        <v>14</v>
      </c>
      <c r="G1954" s="2" t="s">
        <v>2929</v>
      </c>
    </row>
    <row r="1955" spans="1:7" x14ac:dyDescent="0.25">
      <c r="A1955" s="84">
        <f t="shared" si="61"/>
        <v>1944</v>
      </c>
      <c r="B1955" t="s">
        <v>3940</v>
      </c>
      <c r="C1955" s="12">
        <v>38626</v>
      </c>
      <c r="D1955" s="13">
        <f ca="1">(TODAY()-PACIENTE[[#This Row],[FECHA. DE NACIMIENTO]])/365</f>
        <v>20.068493150684933</v>
      </c>
      <c r="E1955" s="14" t="str">
        <f t="shared" ca="1" si="60"/>
        <v>ADULTO</v>
      </c>
      <c r="F1955" s="14" t="s">
        <v>15</v>
      </c>
      <c r="G1955" s="2" t="s">
        <v>3941</v>
      </c>
    </row>
    <row r="1956" spans="1:7" x14ac:dyDescent="0.25">
      <c r="A1956" s="84">
        <f t="shared" si="61"/>
        <v>1945</v>
      </c>
      <c r="B1956" t="s">
        <v>3942</v>
      </c>
      <c r="C1956" s="12">
        <v>30238</v>
      </c>
      <c r="D1956" s="13">
        <f ca="1">(TODAY()-PACIENTE[[#This Row],[FECHA. DE NACIMIENTO]])/365</f>
        <v>43.049315068493151</v>
      </c>
      <c r="E1956" s="14" t="str">
        <f t="shared" ca="1" si="60"/>
        <v>ADULTO</v>
      </c>
      <c r="F1956" s="14" t="s">
        <v>14</v>
      </c>
      <c r="G1956" s="2" t="s">
        <v>3943</v>
      </c>
    </row>
    <row r="1957" spans="1:7" x14ac:dyDescent="0.25">
      <c r="A1957" s="84">
        <f t="shared" si="61"/>
        <v>1946</v>
      </c>
      <c r="B1957" t="s">
        <v>3944</v>
      </c>
      <c r="C1957" s="12">
        <v>34194</v>
      </c>
      <c r="D1957" s="13">
        <f ca="1">(TODAY()-PACIENTE[[#This Row],[FECHA. DE NACIMIENTO]])/365</f>
        <v>32.210958904109589</v>
      </c>
      <c r="E1957" s="14" t="str">
        <f t="shared" ca="1" si="60"/>
        <v>ADULTO</v>
      </c>
      <c r="F1957" s="14" t="s">
        <v>15</v>
      </c>
      <c r="G1957" s="2" t="s">
        <v>3945</v>
      </c>
    </row>
    <row r="1958" spans="1:7" x14ac:dyDescent="0.25">
      <c r="A1958" s="84">
        <f t="shared" si="61"/>
        <v>1947</v>
      </c>
      <c r="B1958" t="s">
        <v>3946</v>
      </c>
      <c r="C1958" s="12">
        <v>31904</v>
      </c>
      <c r="D1958" s="13">
        <f ca="1">(TODAY()-PACIENTE[[#This Row],[FECHA. DE NACIMIENTO]])/365</f>
        <v>38.484931506849314</v>
      </c>
      <c r="E1958" s="14" t="str">
        <f t="shared" ca="1" si="60"/>
        <v>ADULTO</v>
      </c>
      <c r="F1958" s="14" t="s">
        <v>14</v>
      </c>
      <c r="G1958" s="2" t="s">
        <v>3947</v>
      </c>
    </row>
    <row r="1959" spans="1:7" x14ac:dyDescent="0.25">
      <c r="A1959" s="84">
        <f t="shared" si="61"/>
        <v>1948</v>
      </c>
      <c r="B1959" t="s">
        <v>3949</v>
      </c>
      <c r="C1959" s="12">
        <v>43184</v>
      </c>
      <c r="D1959" s="13">
        <f ca="1">(TODAY()-PACIENTE[[#This Row],[FECHA. DE NACIMIENTO]])/365</f>
        <v>7.580821917808219</v>
      </c>
      <c r="E1959" s="14" t="str">
        <f t="shared" ca="1" si="60"/>
        <v>NIÑO</v>
      </c>
      <c r="F1959" s="14" t="s">
        <v>15</v>
      </c>
      <c r="G1959" s="2" t="s">
        <v>3948</v>
      </c>
    </row>
    <row r="1960" spans="1:7" x14ac:dyDescent="0.25">
      <c r="A1960" s="84">
        <f t="shared" si="61"/>
        <v>1949</v>
      </c>
      <c r="B1960" t="s">
        <v>3950</v>
      </c>
      <c r="C1960" s="12">
        <v>39913</v>
      </c>
      <c r="D1960" s="13">
        <f ca="1">(TODAY()-PACIENTE[[#This Row],[FECHA. DE NACIMIENTO]])/365</f>
        <v>16.542465753424658</v>
      </c>
      <c r="E1960" s="14" t="str">
        <f t="shared" ca="1" si="60"/>
        <v>ADOLECENTE</v>
      </c>
      <c r="F1960" s="14" t="s">
        <v>15</v>
      </c>
      <c r="G1960" s="2" t="s">
        <v>3951</v>
      </c>
    </row>
    <row r="1961" spans="1:7" x14ac:dyDescent="0.25">
      <c r="A1961" s="84">
        <f t="shared" si="61"/>
        <v>1950</v>
      </c>
      <c r="B1961" t="s">
        <v>3952</v>
      </c>
      <c r="C1961" s="12">
        <v>39524</v>
      </c>
      <c r="D1961" s="13">
        <f ca="1">(TODAY()-PACIENTE[[#This Row],[FECHA. DE NACIMIENTO]])/365</f>
        <v>17.608219178082191</v>
      </c>
      <c r="E1961" s="14" t="str">
        <f t="shared" ca="1" si="60"/>
        <v>ADULTO</v>
      </c>
      <c r="F1961" s="14" t="s">
        <v>14</v>
      </c>
      <c r="G1961" s="2" t="s">
        <v>3953</v>
      </c>
    </row>
    <row r="1962" spans="1:7" x14ac:dyDescent="0.25">
      <c r="A1962" s="84">
        <f t="shared" si="61"/>
        <v>1951</v>
      </c>
      <c r="B1962" t="s">
        <v>3954</v>
      </c>
      <c r="C1962" s="12">
        <v>24344</v>
      </c>
      <c r="D1962" s="13">
        <f ca="1">(TODAY()-PACIENTE[[#This Row],[FECHA. DE NACIMIENTO]])/365</f>
        <v>59.197260273972603</v>
      </c>
      <c r="E1962" s="14" t="str">
        <f t="shared" ref="E1962:E2025" ca="1" si="62">IF(D1962&lt;=11,"NIÑO",IF(D1962&lt;=17,"ADOLECENTE",IF(D1962&lt;=65,"ADULTO",IF(D1962&gt;=65,"TERCERA EDAD",0))))</f>
        <v>ADULTO</v>
      </c>
      <c r="F1962" s="14" t="s">
        <v>14</v>
      </c>
      <c r="G1962" s="2" t="s">
        <v>3955</v>
      </c>
    </row>
    <row r="1963" spans="1:7" x14ac:dyDescent="0.25">
      <c r="A1963" s="84">
        <f t="shared" si="61"/>
        <v>1952</v>
      </c>
      <c r="B1963" t="s">
        <v>3956</v>
      </c>
      <c r="C1963" s="12">
        <v>33027</v>
      </c>
      <c r="D1963" s="13">
        <f ca="1">(TODAY()-PACIENTE[[#This Row],[FECHA. DE NACIMIENTO]])/365</f>
        <v>35.408219178082192</v>
      </c>
      <c r="E1963" s="14" t="str">
        <f t="shared" ca="1" si="62"/>
        <v>ADULTO</v>
      </c>
      <c r="F1963" s="14" t="s">
        <v>14</v>
      </c>
      <c r="G1963" s="2" t="s">
        <v>3957</v>
      </c>
    </row>
    <row r="1964" spans="1:7" x14ac:dyDescent="0.25">
      <c r="A1964" s="84">
        <f t="shared" si="61"/>
        <v>1953</v>
      </c>
      <c r="B1964" t="s">
        <v>3958</v>
      </c>
      <c r="C1964" s="12">
        <v>31479</v>
      </c>
      <c r="D1964" s="13">
        <f ca="1">(TODAY()-PACIENTE[[#This Row],[FECHA. DE NACIMIENTO]])/365</f>
        <v>39.649315068493152</v>
      </c>
      <c r="E1964" s="14" t="str">
        <f t="shared" ca="1" si="62"/>
        <v>ADULTO</v>
      </c>
      <c r="F1964" s="14" t="s">
        <v>15</v>
      </c>
      <c r="G1964" s="2" t="s">
        <v>3102</v>
      </c>
    </row>
    <row r="1965" spans="1:7" x14ac:dyDescent="0.25">
      <c r="A1965" s="84">
        <f t="shared" si="61"/>
        <v>1954</v>
      </c>
      <c r="B1965" t="s">
        <v>3959</v>
      </c>
      <c r="C1965" s="12">
        <v>27700</v>
      </c>
      <c r="D1965" s="13">
        <f ca="1">(TODAY()-PACIENTE[[#This Row],[FECHA. DE NACIMIENTO]])/365</f>
        <v>50.0027397260274</v>
      </c>
      <c r="E1965" s="14" t="str">
        <f t="shared" ca="1" si="62"/>
        <v>ADULTO</v>
      </c>
      <c r="F1965" s="14" t="s">
        <v>14</v>
      </c>
      <c r="G1965" s="2" t="s">
        <v>3960</v>
      </c>
    </row>
    <row r="1966" spans="1:7" x14ac:dyDescent="0.25">
      <c r="A1966" s="84">
        <f t="shared" si="61"/>
        <v>1955</v>
      </c>
      <c r="B1966" t="s">
        <v>3961</v>
      </c>
      <c r="C1966" s="12">
        <v>37065</v>
      </c>
      <c r="D1966" s="13">
        <f ca="1">(TODAY()-PACIENTE[[#This Row],[FECHA. DE NACIMIENTO]])/365</f>
        <v>24.345205479452055</v>
      </c>
      <c r="E1966" s="14" t="str">
        <f t="shared" ca="1" si="62"/>
        <v>ADULTO</v>
      </c>
      <c r="F1966" s="14" t="s">
        <v>15</v>
      </c>
      <c r="G1966" s="2" t="s">
        <v>3962</v>
      </c>
    </row>
    <row r="1967" spans="1:7" x14ac:dyDescent="0.25">
      <c r="A1967" s="84">
        <f t="shared" ref="A1967:A2030" si="63">IF(B1967&lt;&gt;"",$A1966+1,"")</f>
        <v>1956</v>
      </c>
      <c r="B1967" t="s">
        <v>3963</v>
      </c>
      <c r="C1967" s="12">
        <v>26799</v>
      </c>
      <c r="D1967" s="13">
        <f ca="1">(TODAY()-PACIENTE[[#This Row],[FECHA. DE NACIMIENTO]])/365</f>
        <v>52.471232876712328</v>
      </c>
      <c r="E1967" s="14" t="str">
        <f t="shared" ca="1" si="62"/>
        <v>ADULTO</v>
      </c>
      <c r="F1967" s="14" t="s">
        <v>14</v>
      </c>
      <c r="G1967" s="2" t="s">
        <v>200</v>
      </c>
    </row>
    <row r="1968" spans="1:7" x14ac:dyDescent="0.25">
      <c r="A1968" s="84">
        <f t="shared" si="63"/>
        <v>1957</v>
      </c>
      <c r="B1968" t="s">
        <v>3964</v>
      </c>
      <c r="C1968" s="12">
        <v>29660</v>
      </c>
      <c r="D1968" s="13">
        <f ca="1">(TODAY()-PACIENTE[[#This Row],[FECHA. DE NACIMIENTO]])/365</f>
        <v>44.632876712328766</v>
      </c>
      <c r="E1968" s="14" t="str">
        <f t="shared" ca="1" si="62"/>
        <v>ADULTO</v>
      </c>
      <c r="F1968" s="14" t="s">
        <v>15</v>
      </c>
      <c r="G1968" s="2" t="s">
        <v>3965</v>
      </c>
    </row>
    <row r="1969" spans="1:7" x14ac:dyDescent="0.25">
      <c r="A1969" s="84">
        <f t="shared" si="63"/>
        <v>1958</v>
      </c>
      <c r="B1969" t="s">
        <v>3966</v>
      </c>
      <c r="C1969" s="12">
        <v>33689</v>
      </c>
      <c r="D1969" s="13">
        <f ca="1">(TODAY()-PACIENTE[[#This Row],[FECHA. DE NACIMIENTO]])/365</f>
        <v>33.594520547945208</v>
      </c>
      <c r="E1969" s="14" t="str">
        <f t="shared" ca="1" si="62"/>
        <v>ADULTO</v>
      </c>
      <c r="F1969" s="14" t="s">
        <v>14</v>
      </c>
      <c r="G1969" s="2" t="s">
        <v>3967</v>
      </c>
    </row>
    <row r="1970" spans="1:7" x14ac:dyDescent="0.25">
      <c r="A1970" s="84">
        <f t="shared" si="63"/>
        <v>1959</v>
      </c>
      <c r="B1970" t="s">
        <v>3968</v>
      </c>
      <c r="C1970" s="12">
        <v>39572</v>
      </c>
      <c r="D1970" s="13">
        <f ca="1">(TODAY()-PACIENTE[[#This Row],[FECHA. DE NACIMIENTO]])/365</f>
        <v>17.476712328767125</v>
      </c>
      <c r="E1970" s="14" t="str">
        <f t="shared" ca="1" si="62"/>
        <v>ADULTO</v>
      </c>
      <c r="F1970" s="14" t="s">
        <v>15</v>
      </c>
      <c r="G1970" s="2" t="s">
        <v>3969</v>
      </c>
    </row>
    <row r="1971" spans="1:7" x14ac:dyDescent="0.25">
      <c r="A1971" s="84">
        <f t="shared" si="63"/>
        <v>1960</v>
      </c>
      <c r="B1971" t="s">
        <v>3970</v>
      </c>
      <c r="C1971" s="12">
        <v>32430</v>
      </c>
      <c r="D1971" s="13">
        <f ca="1">(TODAY()-PACIENTE[[#This Row],[FECHA. DE NACIMIENTO]])/365</f>
        <v>37.043835616438358</v>
      </c>
      <c r="E1971" s="14" t="str">
        <f t="shared" ca="1" si="62"/>
        <v>ADULTO</v>
      </c>
      <c r="F1971" s="14" t="s">
        <v>15</v>
      </c>
      <c r="G1971" s="2" t="s">
        <v>3971</v>
      </c>
    </row>
    <row r="1972" spans="1:7" x14ac:dyDescent="0.25">
      <c r="A1972" s="84">
        <f t="shared" si="63"/>
        <v>1961</v>
      </c>
      <c r="B1972" t="s">
        <v>3972</v>
      </c>
      <c r="C1972" s="12">
        <v>41063</v>
      </c>
      <c r="D1972" s="13">
        <f ca="1">(TODAY()-PACIENTE[[#This Row],[FECHA. DE NACIMIENTO]])/365</f>
        <v>13.391780821917807</v>
      </c>
      <c r="E1972" s="14" t="str">
        <f t="shared" ca="1" si="62"/>
        <v>ADOLECENTE</v>
      </c>
      <c r="F1972" s="14" t="s">
        <v>15</v>
      </c>
      <c r="G1972" s="2" t="s">
        <v>3973</v>
      </c>
    </row>
    <row r="1973" spans="1:7" x14ac:dyDescent="0.25">
      <c r="A1973" s="84">
        <f t="shared" si="63"/>
        <v>1962</v>
      </c>
      <c r="B1973" t="s">
        <v>3974</v>
      </c>
      <c r="C1973" s="12">
        <v>23813</v>
      </c>
      <c r="D1973" s="13">
        <f ca="1">(TODAY()-PACIENTE[[#This Row],[FECHA. DE NACIMIENTO]])/365</f>
        <v>60.652054794520545</v>
      </c>
      <c r="E1973" s="14" t="str">
        <f t="shared" ca="1" si="62"/>
        <v>ADULTO</v>
      </c>
      <c r="F1973" s="14" t="s">
        <v>14</v>
      </c>
      <c r="G1973" s="2" t="s">
        <v>3975</v>
      </c>
    </row>
    <row r="1974" spans="1:7" x14ac:dyDescent="0.25">
      <c r="A1974" s="84">
        <f t="shared" si="63"/>
        <v>1963</v>
      </c>
      <c r="B1974" t="s">
        <v>3976</v>
      </c>
      <c r="C1974" s="12">
        <v>38833</v>
      </c>
      <c r="D1974" s="13">
        <f ca="1">(TODAY()-PACIENTE[[#This Row],[FECHA. DE NACIMIENTO]])/365</f>
        <v>19.5013698630137</v>
      </c>
      <c r="E1974" s="14" t="str">
        <f t="shared" ca="1" si="62"/>
        <v>ADULTO</v>
      </c>
      <c r="F1974" s="14" t="s">
        <v>15</v>
      </c>
      <c r="G1974" s="2" t="s">
        <v>3977</v>
      </c>
    </row>
    <row r="1975" spans="1:7" x14ac:dyDescent="0.25">
      <c r="A1975" s="84">
        <f t="shared" si="63"/>
        <v>1964</v>
      </c>
      <c r="B1975" t="s">
        <v>3978</v>
      </c>
      <c r="C1975" s="12">
        <v>44717</v>
      </c>
      <c r="D1975" s="13">
        <f ca="1">(TODAY()-PACIENTE[[#This Row],[FECHA. DE NACIMIENTO]])/365</f>
        <v>3.3808219178082193</v>
      </c>
      <c r="E1975" s="14" t="str">
        <f t="shared" ca="1" si="62"/>
        <v>NIÑO</v>
      </c>
      <c r="F1975" s="14" t="s">
        <v>14</v>
      </c>
      <c r="G1975" s="2" t="s">
        <v>3979</v>
      </c>
    </row>
    <row r="1976" spans="1:7" x14ac:dyDescent="0.25">
      <c r="A1976" s="84">
        <f t="shared" si="63"/>
        <v>1965</v>
      </c>
      <c r="B1976" t="s">
        <v>3980</v>
      </c>
      <c r="C1976" s="12">
        <v>27916</v>
      </c>
      <c r="D1976" s="13">
        <f ca="1">(TODAY()-PACIENTE[[#This Row],[FECHA. DE NACIMIENTO]])/365</f>
        <v>49.410958904109592</v>
      </c>
      <c r="E1976" s="14" t="str">
        <f t="shared" ca="1" si="62"/>
        <v>ADULTO</v>
      </c>
      <c r="F1976" s="14" t="s">
        <v>14</v>
      </c>
      <c r="G1976" s="2" t="s">
        <v>3981</v>
      </c>
    </row>
    <row r="1977" spans="1:7" x14ac:dyDescent="0.25">
      <c r="A1977" s="84">
        <f t="shared" si="63"/>
        <v>1966</v>
      </c>
      <c r="B1977" t="s">
        <v>3982</v>
      </c>
      <c r="C1977" s="12">
        <v>40143</v>
      </c>
      <c r="D1977" s="13">
        <f ca="1">(TODAY()-PACIENTE[[#This Row],[FECHA. DE NACIMIENTO]])/365</f>
        <v>15.912328767123288</v>
      </c>
      <c r="E1977" s="14" t="str">
        <f t="shared" ca="1" si="62"/>
        <v>ADOLECENTE</v>
      </c>
      <c r="F1977" s="14" t="s">
        <v>14</v>
      </c>
      <c r="G1977" s="2" t="s">
        <v>3983</v>
      </c>
    </row>
    <row r="1978" spans="1:7" x14ac:dyDescent="0.25">
      <c r="A1978" s="84">
        <f t="shared" si="63"/>
        <v>1967</v>
      </c>
      <c r="B1978" t="s">
        <v>3984</v>
      </c>
      <c r="C1978" s="12">
        <v>40775</v>
      </c>
      <c r="D1978" s="13">
        <f ca="1">(TODAY()-PACIENTE[[#This Row],[FECHA. DE NACIMIENTO]])/365</f>
        <v>14.180821917808219</v>
      </c>
      <c r="E1978" s="14" t="str">
        <f t="shared" ca="1" si="62"/>
        <v>ADOLECENTE</v>
      </c>
      <c r="F1978" s="14" t="s">
        <v>14</v>
      </c>
      <c r="G1978" s="2" t="s">
        <v>3985</v>
      </c>
    </row>
    <row r="1979" spans="1:7" x14ac:dyDescent="0.25">
      <c r="A1979" s="84">
        <f t="shared" si="63"/>
        <v>1968</v>
      </c>
      <c r="B1979" t="s">
        <v>3986</v>
      </c>
      <c r="C1979" s="12">
        <v>41342</v>
      </c>
      <c r="D1979" s="13">
        <f ca="1">(TODAY()-PACIENTE[[#This Row],[FECHA. DE NACIMIENTO]])/365</f>
        <v>12.627397260273973</v>
      </c>
      <c r="E1979" s="14" t="str">
        <f t="shared" ca="1" si="62"/>
        <v>ADOLECENTE</v>
      </c>
      <c r="F1979" s="14" t="s">
        <v>14</v>
      </c>
      <c r="G1979" s="2" t="s">
        <v>3985</v>
      </c>
    </row>
    <row r="1980" spans="1:7" x14ac:dyDescent="0.25">
      <c r="A1980" s="84">
        <f t="shared" si="63"/>
        <v>1969</v>
      </c>
      <c r="B1980" t="s">
        <v>3987</v>
      </c>
      <c r="C1980" s="12">
        <v>28499</v>
      </c>
      <c r="D1980" s="13">
        <f ca="1">(TODAY()-PACIENTE[[#This Row],[FECHA. DE NACIMIENTO]])/365</f>
        <v>47.813698630136983</v>
      </c>
      <c r="E1980" s="14" t="str">
        <f t="shared" ca="1" si="62"/>
        <v>ADULTO</v>
      </c>
      <c r="F1980" s="14" t="s">
        <v>14</v>
      </c>
      <c r="G1980" s="2" t="s">
        <v>3988</v>
      </c>
    </row>
    <row r="1981" spans="1:7" x14ac:dyDescent="0.25">
      <c r="A1981" s="84">
        <f t="shared" si="63"/>
        <v>1970</v>
      </c>
      <c r="B1981" t="s">
        <v>3989</v>
      </c>
      <c r="C1981" s="12">
        <v>43541</v>
      </c>
      <c r="D1981" s="13">
        <f ca="1">(TODAY()-PACIENTE[[#This Row],[FECHA. DE NACIMIENTO]])/365</f>
        <v>6.602739726027397</v>
      </c>
      <c r="E1981" s="14" t="str">
        <f t="shared" ca="1" si="62"/>
        <v>NIÑO</v>
      </c>
      <c r="F1981" s="14" t="s">
        <v>15</v>
      </c>
      <c r="G1981" s="2" t="s">
        <v>3990</v>
      </c>
    </row>
    <row r="1982" spans="1:7" x14ac:dyDescent="0.25">
      <c r="A1982" s="84">
        <f t="shared" si="63"/>
        <v>1971</v>
      </c>
      <c r="B1982" t="s">
        <v>3991</v>
      </c>
      <c r="C1982" s="12">
        <v>40398</v>
      </c>
      <c r="D1982" s="13">
        <f ca="1">(TODAY()-PACIENTE[[#This Row],[FECHA. DE NACIMIENTO]])/365</f>
        <v>15.213698630136987</v>
      </c>
      <c r="E1982" s="14" t="str">
        <f t="shared" ca="1" si="62"/>
        <v>ADOLECENTE</v>
      </c>
      <c r="F1982" s="14" t="s">
        <v>15</v>
      </c>
      <c r="G1982" s="2" t="s">
        <v>3992</v>
      </c>
    </row>
    <row r="1983" spans="1:7" x14ac:dyDescent="0.25">
      <c r="A1983" s="84">
        <f t="shared" si="63"/>
        <v>1972</v>
      </c>
      <c r="B1983" t="s">
        <v>3993</v>
      </c>
      <c r="C1983" s="12">
        <v>41084</v>
      </c>
      <c r="D1983" s="13">
        <f ca="1">(TODAY()-PACIENTE[[#This Row],[FECHA. DE NACIMIENTO]])/365</f>
        <v>13.334246575342465</v>
      </c>
      <c r="E1983" s="14" t="str">
        <f t="shared" ca="1" si="62"/>
        <v>ADOLECENTE</v>
      </c>
      <c r="F1983" s="14" t="s">
        <v>15</v>
      </c>
      <c r="G1983" s="2" t="s">
        <v>3994</v>
      </c>
    </row>
    <row r="1984" spans="1:7" x14ac:dyDescent="0.25">
      <c r="A1984" s="84">
        <f t="shared" si="63"/>
        <v>1973</v>
      </c>
      <c r="B1984" t="s">
        <v>3995</v>
      </c>
      <c r="C1984" s="12">
        <v>29091</v>
      </c>
      <c r="D1984" s="13">
        <f ca="1">(TODAY()-PACIENTE[[#This Row],[FECHA. DE NACIMIENTO]])/365</f>
        <v>46.19178082191781</v>
      </c>
      <c r="E1984" s="14" t="str">
        <f t="shared" ca="1" si="62"/>
        <v>ADULTO</v>
      </c>
      <c r="F1984" s="14" t="s">
        <v>14</v>
      </c>
      <c r="G1984" s="2" t="s">
        <v>3996</v>
      </c>
    </row>
    <row r="1985" spans="1:7" x14ac:dyDescent="0.25">
      <c r="A1985" s="84">
        <f t="shared" si="63"/>
        <v>1974</v>
      </c>
      <c r="B1985" t="s">
        <v>3997</v>
      </c>
      <c r="C1985" s="12">
        <v>40000</v>
      </c>
      <c r="D1985" s="13">
        <f ca="1">(TODAY()-PACIENTE[[#This Row],[FECHA. DE NACIMIENTO]])/365</f>
        <v>16.304109589041097</v>
      </c>
      <c r="E1985" s="14" t="str">
        <f t="shared" ca="1" si="62"/>
        <v>ADOLECENTE</v>
      </c>
      <c r="F1985" s="14" t="s">
        <v>14</v>
      </c>
      <c r="G1985" s="2" t="s">
        <v>3998</v>
      </c>
    </row>
    <row r="1986" spans="1:7" x14ac:dyDescent="0.25">
      <c r="A1986" s="84">
        <f t="shared" si="63"/>
        <v>1975</v>
      </c>
      <c r="B1986" t="s">
        <v>3999</v>
      </c>
      <c r="C1986" s="12">
        <v>38813</v>
      </c>
      <c r="D1986" s="13">
        <f ca="1">(TODAY()-PACIENTE[[#This Row],[FECHA. DE NACIMIENTO]])/365</f>
        <v>19.556164383561644</v>
      </c>
      <c r="E1986" s="14" t="str">
        <f t="shared" ca="1" si="62"/>
        <v>ADULTO</v>
      </c>
      <c r="F1986" s="14" t="s">
        <v>15</v>
      </c>
      <c r="G1986" s="2" t="s">
        <v>4000</v>
      </c>
    </row>
    <row r="1987" spans="1:7" x14ac:dyDescent="0.25">
      <c r="A1987" s="84">
        <f t="shared" si="63"/>
        <v>1976</v>
      </c>
      <c r="B1987" t="s">
        <v>4001</v>
      </c>
      <c r="C1987" s="12">
        <v>43522</v>
      </c>
      <c r="D1987" s="13">
        <f ca="1">(TODAY()-PACIENTE[[#This Row],[FECHA. DE NACIMIENTO]])/365</f>
        <v>6.6547945205479451</v>
      </c>
      <c r="E1987" s="14" t="str">
        <f t="shared" ca="1" si="62"/>
        <v>NIÑO</v>
      </c>
      <c r="F1987" s="14" t="s">
        <v>15</v>
      </c>
      <c r="G1987" s="2" t="s">
        <v>4002</v>
      </c>
    </row>
    <row r="1988" spans="1:7" x14ac:dyDescent="0.25">
      <c r="A1988" s="84">
        <f t="shared" si="63"/>
        <v>1977</v>
      </c>
      <c r="B1988" t="s">
        <v>4003</v>
      </c>
      <c r="C1988" s="12">
        <v>39839</v>
      </c>
      <c r="D1988" s="13">
        <f ca="1">(TODAY()-PACIENTE[[#This Row],[FECHA. DE NACIMIENTO]])/365</f>
        <v>16.745205479452054</v>
      </c>
      <c r="E1988" s="14" t="str">
        <f t="shared" ca="1" si="62"/>
        <v>ADOLECENTE</v>
      </c>
      <c r="F1988" s="14" t="s">
        <v>15</v>
      </c>
      <c r="G1988" s="2" t="s">
        <v>4004</v>
      </c>
    </row>
    <row r="1989" spans="1:7" x14ac:dyDescent="0.25">
      <c r="A1989" s="84">
        <f t="shared" si="63"/>
        <v>1978</v>
      </c>
      <c r="B1989" t="s">
        <v>4005</v>
      </c>
      <c r="C1989" s="12">
        <v>38544</v>
      </c>
      <c r="D1989" s="13">
        <f ca="1">(TODAY()-PACIENTE[[#This Row],[FECHA. DE NACIMIENTO]])/365</f>
        <v>20.293150684931508</v>
      </c>
      <c r="E1989" s="14" t="str">
        <f t="shared" ca="1" si="62"/>
        <v>ADULTO</v>
      </c>
      <c r="F1989" s="14" t="s">
        <v>15</v>
      </c>
      <c r="G1989" s="2" t="s">
        <v>4006</v>
      </c>
    </row>
    <row r="1990" spans="1:7" x14ac:dyDescent="0.25">
      <c r="A1990" s="84">
        <f t="shared" si="63"/>
        <v>1979</v>
      </c>
      <c r="B1990" t="s">
        <v>4007</v>
      </c>
      <c r="C1990" s="12">
        <v>31203</v>
      </c>
      <c r="D1990" s="13">
        <f ca="1">(TODAY()-PACIENTE[[#This Row],[FECHA. DE NACIMIENTO]])/365</f>
        <v>40.405479452054792</v>
      </c>
      <c r="E1990" s="14" t="str">
        <f t="shared" ca="1" si="62"/>
        <v>ADULTO</v>
      </c>
      <c r="F1990" s="14" t="s">
        <v>14</v>
      </c>
      <c r="G1990" s="2" t="s">
        <v>4008</v>
      </c>
    </row>
    <row r="1991" spans="1:7" x14ac:dyDescent="0.25">
      <c r="A1991" s="84">
        <f t="shared" si="63"/>
        <v>1980</v>
      </c>
      <c r="B1991" t="s">
        <v>4009</v>
      </c>
      <c r="C1991" s="12">
        <v>21059</v>
      </c>
      <c r="D1991" s="13">
        <f ca="1">(TODAY()-PACIENTE[[#This Row],[FECHA. DE NACIMIENTO]])/365</f>
        <v>68.197260273972603</v>
      </c>
      <c r="E1991" s="14" t="str">
        <f t="shared" ca="1" si="62"/>
        <v>TERCERA EDAD</v>
      </c>
      <c r="F1991" s="14" t="s">
        <v>14</v>
      </c>
      <c r="G1991" s="2" t="s">
        <v>4010</v>
      </c>
    </row>
    <row r="1992" spans="1:7" x14ac:dyDescent="0.25">
      <c r="A1992" s="84">
        <f t="shared" si="63"/>
        <v>1981</v>
      </c>
      <c r="B1992" t="s">
        <v>4011</v>
      </c>
      <c r="C1992" s="12">
        <v>32002</v>
      </c>
      <c r="D1992" s="13">
        <f ca="1">(TODAY()-PACIENTE[[#This Row],[FECHA. DE NACIMIENTO]])/365</f>
        <v>38.216438356164382</v>
      </c>
      <c r="E1992" s="14" t="str">
        <f t="shared" ca="1" si="62"/>
        <v>ADULTO</v>
      </c>
      <c r="F1992" s="14" t="s">
        <v>15</v>
      </c>
      <c r="G1992" s="2" t="s">
        <v>4012</v>
      </c>
    </row>
    <row r="1993" spans="1:7" x14ac:dyDescent="0.25">
      <c r="A1993" s="84">
        <f t="shared" si="63"/>
        <v>1982</v>
      </c>
      <c r="B1993" t="s">
        <v>4013</v>
      </c>
      <c r="C1993" s="12">
        <v>42923</v>
      </c>
      <c r="D1993" s="13">
        <f ca="1">(TODAY()-PACIENTE[[#This Row],[FECHA. DE NACIMIENTO]])/365</f>
        <v>8.2958904109589042</v>
      </c>
      <c r="E1993" s="14" t="str">
        <f t="shared" ca="1" si="62"/>
        <v>NIÑO</v>
      </c>
      <c r="F1993" s="14" t="s">
        <v>14</v>
      </c>
      <c r="G1993" s="2" t="s">
        <v>4014</v>
      </c>
    </row>
    <row r="1994" spans="1:7" x14ac:dyDescent="0.25">
      <c r="A1994" s="84">
        <f t="shared" si="63"/>
        <v>1983</v>
      </c>
      <c r="B1994" t="s">
        <v>4015</v>
      </c>
      <c r="C1994" s="12">
        <v>34400</v>
      </c>
      <c r="D1994" s="13">
        <f ca="1">(TODAY()-PACIENTE[[#This Row],[FECHA. DE NACIMIENTO]])/365</f>
        <v>31.646575342465752</v>
      </c>
      <c r="E1994" s="14" t="str">
        <f t="shared" ca="1" si="62"/>
        <v>ADULTO</v>
      </c>
      <c r="F1994" s="14" t="s">
        <v>15</v>
      </c>
      <c r="G1994" s="2" t="s">
        <v>4016</v>
      </c>
    </row>
    <row r="1995" spans="1:7" x14ac:dyDescent="0.25">
      <c r="A1995" s="84">
        <f t="shared" si="63"/>
        <v>1984</v>
      </c>
      <c r="B1995" t="s">
        <v>4017</v>
      </c>
      <c r="C1995" s="12">
        <v>38436</v>
      </c>
      <c r="D1995" s="13">
        <f ca="1">(TODAY()-PACIENTE[[#This Row],[FECHA. DE NACIMIENTO]])/365</f>
        <v>20.589041095890412</v>
      </c>
      <c r="E1995" s="14" t="str">
        <f t="shared" ca="1" si="62"/>
        <v>ADULTO</v>
      </c>
      <c r="F1995" s="14" t="s">
        <v>15</v>
      </c>
      <c r="G1995" s="2" t="s">
        <v>4018</v>
      </c>
    </row>
    <row r="1996" spans="1:7" x14ac:dyDescent="0.25">
      <c r="A1996" s="84">
        <f t="shared" si="63"/>
        <v>1985</v>
      </c>
      <c r="B1996" t="s">
        <v>4019</v>
      </c>
      <c r="C1996" s="12">
        <v>37909</v>
      </c>
      <c r="D1996" s="13">
        <f ca="1">(TODAY()-PACIENTE[[#This Row],[FECHA. DE NACIMIENTO]])/365</f>
        <v>22.032876712328768</v>
      </c>
      <c r="E1996" s="14" t="str">
        <f t="shared" ca="1" si="62"/>
        <v>ADULTO</v>
      </c>
      <c r="F1996" s="14" t="s">
        <v>15</v>
      </c>
      <c r="G1996" s="2" t="s">
        <v>4020</v>
      </c>
    </row>
    <row r="1997" spans="1:7" x14ac:dyDescent="0.25">
      <c r="A1997" s="84">
        <f t="shared" si="63"/>
        <v>1986</v>
      </c>
      <c r="B1997" t="s">
        <v>4021</v>
      </c>
      <c r="C1997" s="12">
        <v>33605</v>
      </c>
      <c r="D1997" s="13">
        <f ca="1">(TODAY()-PACIENTE[[#This Row],[FECHA. DE NACIMIENTO]])/365</f>
        <v>33.824657534246576</v>
      </c>
      <c r="E1997" s="14" t="str">
        <f t="shared" ca="1" si="62"/>
        <v>ADULTO</v>
      </c>
      <c r="F1997" s="14" t="s">
        <v>15</v>
      </c>
      <c r="G1997" s="2" t="s">
        <v>4022</v>
      </c>
    </row>
    <row r="1998" spans="1:7" x14ac:dyDescent="0.25">
      <c r="A1998" s="84">
        <f t="shared" si="63"/>
        <v>1987</v>
      </c>
      <c r="B1998" t="s">
        <v>4023</v>
      </c>
      <c r="C1998" s="12">
        <v>32906</v>
      </c>
      <c r="D1998" s="13">
        <f ca="1">(TODAY()-PACIENTE[[#This Row],[FECHA. DE NACIMIENTO]])/365</f>
        <v>35.739726027397261</v>
      </c>
      <c r="E1998" s="14" t="str">
        <f t="shared" ca="1" si="62"/>
        <v>ADULTO</v>
      </c>
      <c r="F1998" s="14" t="s">
        <v>14</v>
      </c>
      <c r="G1998" s="2" t="s">
        <v>2035</v>
      </c>
    </row>
    <row r="1999" spans="1:7" x14ac:dyDescent="0.25">
      <c r="A1999" s="84">
        <f t="shared" si="63"/>
        <v>1988</v>
      </c>
      <c r="B1999" t="s">
        <v>4024</v>
      </c>
      <c r="C1999" s="12">
        <v>29953</v>
      </c>
      <c r="D1999" s="13">
        <f ca="1">(TODAY()-PACIENTE[[#This Row],[FECHA. DE NACIMIENTO]])/365</f>
        <v>43.830136986301369</v>
      </c>
      <c r="E1999" s="14" t="str">
        <f t="shared" ca="1" si="62"/>
        <v>ADULTO</v>
      </c>
      <c r="F1999" s="14" t="s">
        <v>14</v>
      </c>
      <c r="G1999" s="2" t="s">
        <v>4025</v>
      </c>
    </row>
    <row r="2000" spans="1:7" x14ac:dyDescent="0.25">
      <c r="A2000" s="84">
        <f t="shared" si="63"/>
        <v>1989</v>
      </c>
      <c r="B2000" t="s">
        <v>4026</v>
      </c>
      <c r="C2000" s="12">
        <v>29652</v>
      </c>
      <c r="D2000" s="13">
        <f ca="1">(TODAY()-PACIENTE[[#This Row],[FECHA. DE NACIMIENTO]])/365</f>
        <v>44.654794520547945</v>
      </c>
      <c r="E2000" s="14" t="str">
        <f t="shared" ca="1" si="62"/>
        <v>ADULTO</v>
      </c>
      <c r="F2000" s="14" t="s">
        <v>15</v>
      </c>
      <c r="G2000" s="2" t="s">
        <v>4027</v>
      </c>
    </row>
    <row r="2001" spans="1:7" x14ac:dyDescent="0.25">
      <c r="A2001" s="84">
        <f t="shared" si="63"/>
        <v>1990</v>
      </c>
      <c r="B2001" t="s">
        <v>4028</v>
      </c>
      <c r="C2001" s="12">
        <v>21301</v>
      </c>
      <c r="D2001" s="13">
        <f ca="1">(TODAY()-PACIENTE[[#This Row],[FECHA. DE NACIMIENTO]])/365</f>
        <v>67.534246575342465</v>
      </c>
      <c r="E2001" s="14" t="str">
        <f t="shared" ca="1" si="62"/>
        <v>TERCERA EDAD</v>
      </c>
      <c r="F2001" s="14" t="s">
        <v>15</v>
      </c>
      <c r="G2001" s="2" t="s">
        <v>4029</v>
      </c>
    </row>
    <row r="2002" spans="1:7" x14ac:dyDescent="0.25">
      <c r="A2002" s="84">
        <f t="shared" si="63"/>
        <v>1991</v>
      </c>
      <c r="B2002" t="s">
        <v>4030</v>
      </c>
      <c r="C2002" s="12">
        <v>37800</v>
      </c>
      <c r="D2002" s="13">
        <f ca="1">(TODAY()-PACIENTE[[#This Row],[FECHA. DE NACIMIENTO]])/365</f>
        <v>22.331506849315069</v>
      </c>
      <c r="E2002" s="14" t="str">
        <f t="shared" ca="1" si="62"/>
        <v>ADULTO</v>
      </c>
      <c r="F2002" s="14" t="s">
        <v>15</v>
      </c>
      <c r="G2002" s="2" t="s">
        <v>4031</v>
      </c>
    </row>
    <row r="2003" spans="1:7" x14ac:dyDescent="0.25">
      <c r="A2003" s="84">
        <f t="shared" si="63"/>
        <v>1992</v>
      </c>
      <c r="B2003" t="s">
        <v>4032</v>
      </c>
      <c r="C2003" s="12">
        <v>30183</v>
      </c>
      <c r="D2003" s="13">
        <f ca="1">(TODAY()-PACIENTE[[#This Row],[FECHA. DE NACIMIENTO]])/365</f>
        <v>43.2</v>
      </c>
      <c r="E2003" s="14" t="str">
        <f t="shared" ca="1" si="62"/>
        <v>ADULTO</v>
      </c>
      <c r="F2003" s="14" t="s">
        <v>15</v>
      </c>
      <c r="G2003" s="2" t="s">
        <v>4033</v>
      </c>
    </row>
    <row r="2004" spans="1:7" x14ac:dyDescent="0.25">
      <c r="A2004" s="84">
        <f t="shared" si="63"/>
        <v>1993</v>
      </c>
      <c r="B2004" t="s">
        <v>4034</v>
      </c>
      <c r="C2004" s="12">
        <v>33821</v>
      </c>
      <c r="D2004" s="13">
        <f ca="1">(TODAY()-PACIENTE[[#This Row],[FECHA. DE NACIMIENTO]])/365</f>
        <v>33.232876712328768</v>
      </c>
      <c r="E2004" s="14" t="str">
        <f t="shared" ca="1" si="62"/>
        <v>ADULTO</v>
      </c>
      <c r="F2004" s="14" t="s">
        <v>15</v>
      </c>
      <c r="G2004" s="2" t="s">
        <v>4035</v>
      </c>
    </row>
    <row r="2005" spans="1:7" x14ac:dyDescent="0.25">
      <c r="A2005" s="84">
        <f t="shared" si="63"/>
        <v>1994</v>
      </c>
      <c r="B2005" t="s">
        <v>4036</v>
      </c>
      <c r="C2005" s="12">
        <v>41388</v>
      </c>
      <c r="D2005" s="13">
        <f ca="1">(TODAY()-PACIENTE[[#This Row],[FECHA. DE NACIMIENTO]])/365</f>
        <v>12.501369863013698</v>
      </c>
      <c r="E2005" s="14" t="str">
        <f t="shared" ca="1" si="62"/>
        <v>ADOLECENTE</v>
      </c>
      <c r="F2005" s="14" t="s">
        <v>14</v>
      </c>
      <c r="G2005" s="2" t="s">
        <v>4037</v>
      </c>
    </row>
    <row r="2006" spans="1:7" x14ac:dyDescent="0.25">
      <c r="A2006" s="84">
        <f t="shared" si="63"/>
        <v>1995</v>
      </c>
      <c r="B2006" t="s">
        <v>4038</v>
      </c>
      <c r="C2006" s="12">
        <v>38668</v>
      </c>
      <c r="D2006" s="13">
        <f ca="1">(TODAY()-PACIENTE[[#This Row],[FECHA. DE NACIMIENTO]])/365</f>
        <v>19.953424657534246</v>
      </c>
      <c r="E2006" s="14" t="str">
        <f t="shared" ca="1" si="62"/>
        <v>ADULTO</v>
      </c>
      <c r="F2006" s="14" t="s">
        <v>15</v>
      </c>
      <c r="G2006" s="2" t="s">
        <v>4039</v>
      </c>
    </row>
    <row r="2007" spans="1:7" x14ac:dyDescent="0.25">
      <c r="A2007" s="84">
        <f t="shared" si="63"/>
        <v>1996</v>
      </c>
      <c r="B2007" t="s">
        <v>4040</v>
      </c>
      <c r="C2007" s="12">
        <v>33622</v>
      </c>
      <c r="D2007" s="13">
        <f ca="1">(TODAY()-PACIENTE[[#This Row],[FECHA. DE NACIMIENTO]])/365</f>
        <v>33.778082191780825</v>
      </c>
      <c r="E2007" s="14" t="str">
        <f t="shared" ca="1" si="62"/>
        <v>ADULTO</v>
      </c>
      <c r="F2007" s="14" t="s">
        <v>14</v>
      </c>
      <c r="G2007" s="2" t="s">
        <v>4041</v>
      </c>
    </row>
    <row r="2008" spans="1:7" x14ac:dyDescent="0.25">
      <c r="A2008" s="84">
        <f t="shared" si="63"/>
        <v>1997</v>
      </c>
      <c r="B2008" t="s">
        <v>4042</v>
      </c>
      <c r="C2008" s="12">
        <v>37361</v>
      </c>
      <c r="D2008" s="13">
        <f ca="1">(TODAY()-PACIENTE[[#This Row],[FECHA. DE NACIMIENTO]])/365</f>
        <v>23.534246575342465</v>
      </c>
      <c r="E2008" s="14" t="str">
        <f t="shared" ca="1" si="62"/>
        <v>ADULTO</v>
      </c>
      <c r="F2008" s="14" t="s">
        <v>15</v>
      </c>
      <c r="G2008" s="2" t="s">
        <v>2929</v>
      </c>
    </row>
    <row r="2009" spans="1:7" x14ac:dyDescent="0.25">
      <c r="A2009" s="84">
        <f t="shared" si="63"/>
        <v>1998</v>
      </c>
      <c r="B2009" t="s">
        <v>4043</v>
      </c>
      <c r="C2009" s="12">
        <v>36446</v>
      </c>
      <c r="D2009" s="13">
        <f ca="1">(TODAY()-PACIENTE[[#This Row],[FECHA. DE NACIMIENTO]])/365</f>
        <v>26.041095890410958</v>
      </c>
      <c r="E2009" s="14" t="str">
        <f t="shared" ca="1" si="62"/>
        <v>ADULTO</v>
      </c>
      <c r="F2009" s="14" t="s">
        <v>15</v>
      </c>
      <c r="G2009" s="2" t="s">
        <v>4044</v>
      </c>
    </row>
    <row r="2010" spans="1:7" x14ac:dyDescent="0.25">
      <c r="A2010" s="84">
        <f t="shared" si="63"/>
        <v>1999</v>
      </c>
      <c r="B2010" t="s">
        <v>920</v>
      </c>
      <c r="C2010" s="12">
        <v>25692</v>
      </c>
      <c r="D2010" s="13">
        <f ca="1">(TODAY()-PACIENTE[[#This Row],[FECHA. DE NACIMIENTO]])/365</f>
        <v>55.504109589041093</v>
      </c>
      <c r="E2010" s="14" t="str">
        <f t="shared" ca="1" si="62"/>
        <v>ADULTO</v>
      </c>
      <c r="F2010" s="14" t="s">
        <v>15</v>
      </c>
      <c r="G2010" s="2" t="s">
        <v>2929</v>
      </c>
    </row>
    <row r="2011" spans="1:7" x14ac:dyDescent="0.25">
      <c r="A2011" s="84">
        <f t="shared" si="63"/>
        <v>2000</v>
      </c>
      <c r="B2011" t="s">
        <v>4045</v>
      </c>
      <c r="C2011" s="12">
        <v>26859</v>
      </c>
      <c r="D2011" s="13">
        <f ca="1">(TODAY()-PACIENTE[[#This Row],[FECHA. DE NACIMIENTO]])/365</f>
        <v>52.30684931506849</v>
      </c>
      <c r="E2011" s="14" t="str">
        <f t="shared" ca="1" si="62"/>
        <v>ADULTO</v>
      </c>
      <c r="F2011" s="14" t="s">
        <v>15</v>
      </c>
      <c r="G2011" s="2" t="s">
        <v>4046</v>
      </c>
    </row>
    <row r="2012" spans="1:7" x14ac:dyDescent="0.25">
      <c r="A2012" s="84">
        <f t="shared" si="63"/>
        <v>2001</v>
      </c>
      <c r="B2012" t="s">
        <v>4047</v>
      </c>
      <c r="C2012" s="12">
        <v>37584</v>
      </c>
      <c r="D2012" s="13">
        <f ca="1">(TODAY()-PACIENTE[[#This Row],[FECHA. DE NACIMIENTO]])/365</f>
        <v>22.923287671232877</v>
      </c>
      <c r="E2012" s="14" t="str">
        <f t="shared" ca="1" si="62"/>
        <v>ADULTO</v>
      </c>
      <c r="F2012" s="14" t="s">
        <v>14</v>
      </c>
      <c r="G2012" s="2" t="s">
        <v>4048</v>
      </c>
    </row>
    <row r="2013" spans="1:7" x14ac:dyDescent="0.25">
      <c r="A2013" s="84">
        <f t="shared" si="63"/>
        <v>2002</v>
      </c>
      <c r="B2013" t="s">
        <v>4049</v>
      </c>
      <c r="C2013" s="12">
        <v>36479</v>
      </c>
      <c r="D2013" s="13">
        <f ca="1">(TODAY()-PACIENTE[[#This Row],[FECHA. DE NACIMIENTO]])/365</f>
        <v>25.950684931506849</v>
      </c>
      <c r="E2013" s="14" t="str">
        <f t="shared" ca="1" si="62"/>
        <v>ADULTO</v>
      </c>
      <c r="F2013" s="14" t="s">
        <v>14</v>
      </c>
      <c r="G2013" s="2" t="s">
        <v>4050</v>
      </c>
    </row>
    <row r="2014" spans="1:7" x14ac:dyDescent="0.25">
      <c r="A2014" s="84">
        <f t="shared" si="63"/>
        <v>2003</v>
      </c>
      <c r="B2014" t="s">
        <v>4051</v>
      </c>
      <c r="C2014" s="12">
        <v>25887</v>
      </c>
      <c r="D2014" s="13">
        <f ca="1">(TODAY()-PACIENTE[[#This Row],[FECHA. DE NACIMIENTO]])/365</f>
        <v>54.969863013698628</v>
      </c>
      <c r="E2014" s="14" t="str">
        <f t="shared" ca="1" si="62"/>
        <v>ADULTO</v>
      </c>
      <c r="F2014" s="14" t="s">
        <v>15</v>
      </c>
      <c r="G2014" s="2" t="s">
        <v>3470</v>
      </c>
    </row>
    <row r="2015" spans="1:7" x14ac:dyDescent="0.25">
      <c r="A2015" s="84">
        <f t="shared" si="63"/>
        <v>2004</v>
      </c>
      <c r="B2015" t="s">
        <v>4052</v>
      </c>
      <c r="C2015" s="12">
        <v>37389</v>
      </c>
      <c r="D2015" s="13">
        <f ca="1">(TODAY()-PACIENTE[[#This Row],[FECHA. DE NACIMIENTO]])/365</f>
        <v>23.457534246575342</v>
      </c>
      <c r="E2015" s="14" t="str">
        <f t="shared" ca="1" si="62"/>
        <v>ADULTO</v>
      </c>
      <c r="F2015" s="14" t="s">
        <v>15</v>
      </c>
      <c r="G2015" s="2" t="s">
        <v>4053</v>
      </c>
    </row>
    <row r="2016" spans="1:7" x14ac:dyDescent="0.25">
      <c r="A2016" s="84">
        <f t="shared" si="63"/>
        <v>2005</v>
      </c>
      <c r="B2016" t="s">
        <v>4054</v>
      </c>
      <c r="C2016" s="12">
        <v>34557</v>
      </c>
      <c r="D2016" s="13">
        <f ca="1">(TODAY()-PACIENTE[[#This Row],[FECHA. DE NACIMIENTO]])/365</f>
        <v>31.216438356164385</v>
      </c>
      <c r="E2016" s="14" t="str">
        <f t="shared" ca="1" si="62"/>
        <v>ADULTO</v>
      </c>
      <c r="F2016" s="14" t="s">
        <v>15</v>
      </c>
      <c r="G2016" s="2" t="s">
        <v>4055</v>
      </c>
    </row>
    <row r="2017" spans="1:7" x14ac:dyDescent="0.25">
      <c r="A2017" s="84">
        <f t="shared" si="63"/>
        <v>2006</v>
      </c>
      <c r="B2017" t="s">
        <v>4056</v>
      </c>
      <c r="C2017" s="12">
        <v>36839</v>
      </c>
      <c r="D2017" s="13">
        <f ca="1">(TODAY()-PACIENTE[[#This Row],[FECHA. DE NACIMIENTO]])/365</f>
        <v>24.964383561643835</v>
      </c>
      <c r="E2017" s="14" t="str">
        <f t="shared" ca="1" si="62"/>
        <v>ADULTO</v>
      </c>
      <c r="F2017" s="14" t="s">
        <v>15</v>
      </c>
      <c r="G2017" s="2" t="s">
        <v>4057</v>
      </c>
    </row>
    <row r="2018" spans="1:7" x14ac:dyDescent="0.25">
      <c r="A2018" s="84">
        <f t="shared" si="63"/>
        <v>2007</v>
      </c>
      <c r="B2018" t="s">
        <v>4058</v>
      </c>
      <c r="C2018" s="12">
        <v>34646</v>
      </c>
      <c r="D2018" s="13">
        <f ca="1">(TODAY()-PACIENTE[[#This Row],[FECHA. DE NACIMIENTO]])/365</f>
        <v>30.972602739726028</v>
      </c>
      <c r="E2018" s="14" t="str">
        <f t="shared" ca="1" si="62"/>
        <v>ADULTO</v>
      </c>
      <c r="F2018" s="14" t="s">
        <v>15</v>
      </c>
      <c r="G2018" s="2" t="s">
        <v>2929</v>
      </c>
    </row>
    <row r="2019" spans="1:7" x14ac:dyDescent="0.25">
      <c r="A2019" s="84">
        <f t="shared" si="63"/>
        <v>2008</v>
      </c>
      <c r="B2019" t="s">
        <v>4059</v>
      </c>
      <c r="C2019" s="12">
        <v>33534</v>
      </c>
      <c r="D2019" s="13">
        <f ca="1">(TODAY()-PACIENTE[[#This Row],[FECHA. DE NACIMIENTO]])/365</f>
        <v>34.019178082191779</v>
      </c>
      <c r="E2019" s="14" t="str">
        <f t="shared" ca="1" si="62"/>
        <v>ADULTO</v>
      </c>
      <c r="F2019" s="14" t="s">
        <v>15</v>
      </c>
      <c r="G2019" s="2" t="s">
        <v>4060</v>
      </c>
    </row>
    <row r="2020" spans="1:7" x14ac:dyDescent="0.25">
      <c r="A2020" s="84">
        <f t="shared" si="63"/>
        <v>2009</v>
      </c>
      <c r="B2020" t="s">
        <v>4061</v>
      </c>
      <c r="C2020" s="12">
        <v>37170</v>
      </c>
      <c r="D2020" s="13">
        <f ca="1">(TODAY()-PACIENTE[[#This Row],[FECHA. DE NACIMIENTO]])/365</f>
        <v>24.057534246575344</v>
      </c>
      <c r="E2020" s="14" t="str">
        <f t="shared" ca="1" si="62"/>
        <v>ADULTO</v>
      </c>
      <c r="F2020" s="14" t="s">
        <v>15</v>
      </c>
      <c r="G2020" s="2" t="s">
        <v>4062</v>
      </c>
    </row>
    <row r="2021" spans="1:7" x14ac:dyDescent="0.25">
      <c r="A2021" s="84">
        <f t="shared" si="63"/>
        <v>2010</v>
      </c>
      <c r="B2021" t="s">
        <v>4063</v>
      </c>
      <c r="C2021" s="12">
        <v>22807</v>
      </c>
      <c r="D2021" s="13">
        <f ca="1">(TODAY()-PACIENTE[[#This Row],[FECHA. DE NACIMIENTO]])/365</f>
        <v>63.408219178082192</v>
      </c>
      <c r="E2021" s="14" t="str">
        <f t="shared" ca="1" si="62"/>
        <v>ADULTO</v>
      </c>
      <c r="F2021" s="14" t="s">
        <v>15</v>
      </c>
      <c r="G2021" s="2" t="s">
        <v>4064</v>
      </c>
    </row>
    <row r="2022" spans="1:7" x14ac:dyDescent="0.25">
      <c r="A2022" s="84">
        <f t="shared" si="63"/>
        <v>2011</v>
      </c>
      <c r="B2022" t="s">
        <v>4065</v>
      </c>
      <c r="C2022" s="12">
        <v>43685</v>
      </c>
      <c r="D2022" s="13">
        <f ca="1">(TODAY()-PACIENTE[[#This Row],[FECHA. DE NACIMIENTO]])/365</f>
        <v>6.2082191780821914</v>
      </c>
      <c r="E2022" s="14" t="str">
        <f t="shared" ca="1" si="62"/>
        <v>NIÑO</v>
      </c>
      <c r="F2022" s="14" t="s">
        <v>14</v>
      </c>
      <c r="G2022" s="2" t="s">
        <v>4066</v>
      </c>
    </row>
    <row r="2023" spans="1:7" x14ac:dyDescent="0.25">
      <c r="A2023" s="84">
        <f t="shared" si="63"/>
        <v>2012</v>
      </c>
      <c r="B2023" t="s">
        <v>4067</v>
      </c>
      <c r="C2023" s="12">
        <v>40166</v>
      </c>
      <c r="D2023" s="13">
        <f ca="1">(TODAY()-PACIENTE[[#This Row],[FECHA. DE NACIMIENTO]])/365</f>
        <v>15.849315068493151</v>
      </c>
      <c r="E2023" s="14" t="str">
        <f t="shared" ca="1" si="62"/>
        <v>ADOLECENTE</v>
      </c>
      <c r="F2023" s="14" t="s">
        <v>15</v>
      </c>
      <c r="G2023" s="2" t="s">
        <v>4068</v>
      </c>
    </row>
    <row r="2024" spans="1:7" x14ac:dyDescent="0.25">
      <c r="A2024" s="84">
        <f t="shared" si="63"/>
        <v>2013</v>
      </c>
      <c r="B2024" t="s">
        <v>4069</v>
      </c>
      <c r="C2024" s="12">
        <v>41635</v>
      </c>
      <c r="D2024" s="13">
        <f ca="1">(TODAY()-PACIENTE[[#This Row],[FECHA. DE NACIMIENTO]])/365</f>
        <v>11.824657534246576</v>
      </c>
      <c r="E2024" s="14" t="str">
        <f t="shared" ca="1" si="62"/>
        <v>ADOLECENTE</v>
      </c>
      <c r="F2024" s="14" t="s">
        <v>14</v>
      </c>
      <c r="G2024" s="2" t="s">
        <v>4070</v>
      </c>
    </row>
    <row r="2025" spans="1:7" x14ac:dyDescent="0.25">
      <c r="A2025" s="84">
        <f t="shared" si="63"/>
        <v>2014</v>
      </c>
      <c r="B2025" t="s">
        <v>4071</v>
      </c>
      <c r="C2025" s="12">
        <v>40699</v>
      </c>
      <c r="D2025" s="13">
        <f ca="1">(TODAY()-PACIENTE[[#This Row],[FECHA. DE NACIMIENTO]])/365</f>
        <v>14.389041095890411</v>
      </c>
      <c r="E2025" s="14" t="str">
        <f t="shared" ca="1" si="62"/>
        <v>ADOLECENTE</v>
      </c>
      <c r="F2025" s="14" t="s">
        <v>15</v>
      </c>
      <c r="G2025" s="2" t="s">
        <v>4072</v>
      </c>
    </row>
    <row r="2026" spans="1:7" x14ac:dyDescent="0.25">
      <c r="A2026" s="84">
        <f t="shared" si="63"/>
        <v>2015</v>
      </c>
      <c r="B2026" t="s">
        <v>4073</v>
      </c>
      <c r="C2026" s="12">
        <v>41496</v>
      </c>
      <c r="D2026" s="13">
        <f ca="1">(TODAY()-PACIENTE[[#This Row],[FECHA. DE NACIMIENTO]])/365</f>
        <v>12.205479452054794</v>
      </c>
      <c r="E2026" s="14" t="str">
        <f t="shared" ref="E2026:E2089" ca="1" si="64">IF(D2026&lt;=11,"NIÑO",IF(D2026&lt;=17,"ADOLECENTE",IF(D2026&lt;=65,"ADULTO",IF(D2026&gt;=65,"TERCERA EDAD",0))))</f>
        <v>ADOLECENTE</v>
      </c>
      <c r="F2026" s="14" t="s">
        <v>14</v>
      </c>
      <c r="G2026" s="2" t="s">
        <v>4074</v>
      </c>
    </row>
    <row r="2027" spans="1:7" x14ac:dyDescent="0.25">
      <c r="A2027" s="84">
        <f t="shared" si="63"/>
        <v>2016</v>
      </c>
      <c r="B2027" t="s">
        <v>4075</v>
      </c>
      <c r="C2027" s="12">
        <v>28484</v>
      </c>
      <c r="D2027" s="13">
        <f ca="1">(TODAY()-PACIENTE[[#This Row],[FECHA. DE NACIMIENTO]])/365</f>
        <v>47.854794520547948</v>
      </c>
      <c r="E2027" s="14" t="str">
        <f t="shared" ca="1" si="64"/>
        <v>ADULTO</v>
      </c>
      <c r="F2027" s="14" t="s">
        <v>15</v>
      </c>
      <c r="G2027" s="2" t="s">
        <v>4076</v>
      </c>
    </row>
    <row r="2028" spans="1:7" x14ac:dyDescent="0.25">
      <c r="A2028" s="84">
        <f t="shared" si="63"/>
        <v>2017</v>
      </c>
      <c r="B2028" t="s">
        <v>4077</v>
      </c>
      <c r="C2028" s="12">
        <v>44098</v>
      </c>
      <c r="D2028" s="13">
        <f ca="1">(TODAY()-PACIENTE[[#This Row],[FECHA. DE NACIMIENTO]])/365</f>
        <v>5.0767123287671234</v>
      </c>
      <c r="E2028" s="14" t="str">
        <f t="shared" ca="1" si="64"/>
        <v>NIÑO</v>
      </c>
      <c r="F2028" s="14" t="s">
        <v>14</v>
      </c>
      <c r="G2028" s="2" t="s">
        <v>4078</v>
      </c>
    </row>
    <row r="2029" spans="1:7" x14ac:dyDescent="0.25">
      <c r="A2029" s="84">
        <f t="shared" si="63"/>
        <v>2018</v>
      </c>
      <c r="B2029" t="s">
        <v>4079</v>
      </c>
      <c r="C2029" s="12">
        <v>22692</v>
      </c>
      <c r="D2029" s="13">
        <f ca="1">(TODAY()-PACIENTE[[#This Row],[FECHA. DE NACIMIENTO]])/365</f>
        <v>63.723287671232875</v>
      </c>
      <c r="E2029" s="14" t="str">
        <f t="shared" ca="1" si="64"/>
        <v>ADULTO</v>
      </c>
      <c r="F2029" s="14" t="s">
        <v>14</v>
      </c>
      <c r="G2029" s="2" t="s">
        <v>4080</v>
      </c>
    </row>
    <row r="2030" spans="1:7" x14ac:dyDescent="0.25">
      <c r="A2030" s="84">
        <f t="shared" si="63"/>
        <v>2019</v>
      </c>
      <c r="B2030" t="s">
        <v>4081</v>
      </c>
      <c r="C2030" s="12">
        <v>39716</v>
      </c>
      <c r="D2030" s="13">
        <f ca="1">(TODAY()-PACIENTE[[#This Row],[FECHA. DE NACIMIENTO]])/365</f>
        <v>17.082191780821919</v>
      </c>
      <c r="E2030" s="14" t="str">
        <f t="shared" ca="1" si="64"/>
        <v>ADULTO</v>
      </c>
      <c r="F2030" s="14" t="s">
        <v>15</v>
      </c>
      <c r="G2030" s="2" t="s">
        <v>4082</v>
      </c>
    </row>
    <row r="2031" spans="1:7" x14ac:dyDescent="0.25">
      <c r="A2031" s="84">
        <f t="shared" ref="A2031:A2094" si="65">IF(B2031&lt;&gt;"",$A2030+1,"")</f>
        <v>2020</v>
      </c>
      <c r="B2031" t="s">
        <v>4083</v>
      </c>
      <c r="C2031" s="12">
        <v>37644</v>
      </c>
      <c r="D2031" s="13">
        <f ca="1">(TODAY()-PACIENTE[[#This Row],[FECHA. DE NACIMIENTO]])/365</f>
        <v>22.758904109589039</v>
      </c>
      <c r="E2031" s="14" t="str">
        <f t="shared" ca="1" si="64"/>
        <v>ADULTO</v>
      </c>
      <c r="F2031" s="14" t="s">
        <v>14</v>
      </c>
      <c r="G2031" s="2" t="s">
        <v>4084</v>
      </c>
    </row>
    <row r="2032" spans="1:7" x14ac:dyDescent="0.25">
      <c r="A2032" s="84">
        <f t="shared" si="65"/>
        <v>2021</v>
      </c>
      <c r="B2032" t="s">
        <v>4085</v>
      </c>
      <c r="C2032" s="12">
        <v>42017</v>
      </c>
      <c r="D2032" s="13">
        <f ca="1">(TODAY()-PACIENTE[[#This Row],[FECHA. DE NACIMIENTO]])/365</f>
        <v>10.778082191780822</v>
      </c>
      <c r="E2032" s="14" t="str">
        <f t="shared" ca="1" si="64"/>
        <v>NIÑO</v>
      </c>
      <c r="F2032" s="14" t="s">
        <v>15</v>
      </c>
      <c r="G2032" s="2" t="s">
        <v>2246</v>
      </c>
    </row>
    <row r="2033" spans="1:7" x14ac:dyDescent="0.25">
      <c r="A2033" s="84">
        <f t="shared" si="65"/>
        <v>2022</v>
      </c>
      <c r="B2033" t="s">
        <v>4086</v>
      </c>
      <c r="C2033" s="12">
        <v>33951</v>
      </c>
      <c r="D2033" s="13">
        <f ca="1">(TODAY()-PACIENTE[[#This Row],[FECHA. DE NACIMIENTO]])/365</f>
        <v>32.876712328767127</v>
      </c>
      <c r="E2033" s="14" t="str">
        <f t="shared" ca="1" si="64"/>
        <v>ADULTO</v>
      </c>
      <c r="F2033" s="14" t="s">
        <v>14</v>
      </c>
      <c r="G2033" s="2" t="s">
        <v>4087</v>
      </c>
    </row>
    <row r="2034" spans="1:7" x14ac:dyDescent="0.25">
      <c r="A2034" s="84">
        <f t="shared" si="65"/>
        <v>2023</v>
      </c>
      <c r="B2034" t="s">
        <v>4088</v>
      </c>
      <c r="C2034" s="12">
        <v>36493</v>
      </c>
      <c r="D2034" s="13">
        <f ca="1">(TODAY()-PACIENTE[[#This Row],[FECHA. DE NACIMIENTO]])/365</f>
        <v>25.912328767123288</v>
      </c>
      <c r="E2034" s="14" t="str">
        <f t="shared" ca="1" si="64"/>
        <v>ADULTO</v>
      </c>
      <c r="F2034" s="14" t="s">
        <v>15</v>
      </c>
      <c r="G2034" s="2" t="s">
        <v>4089</v>
      </c>
    </row>
    <row r="2035" spans="1:7" x14ac:dyDescent="0.25">
      <c r="A2035" s="84">
        <f t="shared" si="65"/>
        <v>2024</v>
      </c>
      <c r="B2035" t="s">
        <v>4090</v>
      </c>
      <c r="C2035" s="12">
        <v>33409</v>
      </c>
      <c r="D2035" s="13">
        <f ca="1">(TODAY()-PACIENTE[[#This Row],[FECHA. DE NACIMIENTO]])/365</f>
        <v>34.361643835616441</v>
      </c>
      <c r="E2035" s="14" t="str">
        <f t="shared" ca="1" si="64"/>
        <v>ADULTO</v>
      </c>
      <c r="F2035" s="14" t="s">
        <v>14</v>
      </c>
      <c r="G2035" s="2" t="s">
        <v>4091</v>
      </c>
    </row>
    <row r="2036" spans="1:7" x14ac:dyDescent="0.25">
      <c r="A2036" s="84">
        <f t="shared" si="65"/>
        <v>2025</v>
      </c>
      <c r="B2036" t="s">
        <v>4092</v>
      </c>
      <c r="C2036" s="12">
        <v>36856</v>
      </c>
      <c r="D2036" s="13">
        <f ca="1">(TODAY()-PACIENTE[[#This Row],[FECHA. DE NACIMIENTO]])/365</f>
        <v>24.917808219178081</v>
      </c>
      <c r="E2036" s="14" t="str">
        <f t="shared" ca="1" si="64"/>
        <v>ADULTO</v>
      </c>
      <c r="F2036" s="14" t="s">
        <v>14</v>
      </c>
      <c r="G2036" s="2" t="s">
        <v>4093</v>
      </c>
    </row>
    <row r="2037" spans="1:7" x14ac:dyDescent="0.25">
      <c r="A2037" s="84">
        <f t="shared" si="65"/>
        <v>2026</v>
      </c>
      <c r="B2037" t="s">
        <v>4094</v>
      </c>
      <c r="C2037" s="12">
        <v>35252</v>
      </c>
      <c r="D2037" s="13">
        <f ca="1">(TODAY()-PACIENTE[[#This Row],[FECHA. DE NACIMIENTO]])/365</f>
        <v>29.312328767123287</v>
      </c>
      <c r="E2037" s="14" t="str">
        <f t="shared" ca="1" si="64"/>
        <v>ADULTO</v>
      </c>
      <c r="F2037" s="14" t="s">
        <v>15</v>
      </c>
      <c r="G2037" s="2" t="s">
        <v>2773</v>
      </c>
    </row>
    <row r="2038" spans="1:7" x14ac:dyDescent="0.25">
      <c r="A2038" s="84">
        <f t="shared" si="65"/>
        <v>2027</v>
      </c>
      <c r="B2038" t="s">
        <v>4095</v>
      </c>
      <c r="C2038" s="12">
        <v>41034</v>
      </c>
      <c r="D2038" s="13">
        <f ca="1">(TODAY()-PACIENTE[[#This Row],[FECHA. DE NACIMIENTO]])/365</f>
        <v>13.471232876712328</v>
      </c>
      <c r="E2038" s="14" t="str">
        <f t="shared" ca="1" si="64"/>
        <v>ADOLECENTE</v>
      </c>
      <c r="F2038" s="14" t="s">
        <v>15</v>
      </c>
      <c r="G2038" s="2" t="s">
        <v>4096</v>
      </c>
    </row>
    <row r="2039" spans="1:7" x14ac:dyDescent="0.25">
      <c r="A2039" s="84">
        <f t="shared" si="65"/>
        <v>2028</v>
      </c>
      <c r="B2039" t="s">
        <v>4097</v>
      </c>
      <c r="C2039" s="12">
        <v>31786</v>
      </c>
      <c r="D2039" s="13">
        <f ca="1">(TODAY()-PACIENTE[[#This Row],[FECHA. DE NACIMIENTO]])/365</f>
        <v>38.80821917808219</v>
      </c>
      <c r="E2039" s="14" t="str">
        <f t="shared" ca="1" si="64"/>
        <v>ADULTO</v>
      </c>
      <c r="F2039" s="14" t="s">
        <v>15</v>
      </c>
      <c r="G2039" s="2" t="s">
        <v>4098</v>
      </c>
    </row>
    <row r="2040" spans="1:7" x14ac:dyDescent="0.25">
      <c r="A2040" s="84">
        <f t="shared" si="65"/>
        <v>2029</v>
      </c>
      <c r="B2040" t="s">
        <v>4099</v>
      </c>
      <c r="C2040" s="12">
        <v>42204</v>
      </c>
      <c r="D2040" s="13">
        <f ca="1">(TODAY()-PACIENTE[[#This Row],[FECHA. DE NACIMIENTO]])/365</f>
        <v>10.265753424657534</v>
      </c>
      <c r="E2040" s="14" t="str">
        <f t="shared" ca="1" si="64"/>
        <v>NIÑO</v>
      </c>
      <c r="F2040" s="14" t="s">
        <v>14</v>
      </c>
      <c r="G2040" s="2" t="s">
        <v>4100</v>
      </c>
    </row>
    <row r="2041" spans="1:7" x14ac:dyDescent="0.25">
      <c r="A2041" s="84">
        <f t="shared" si="65"/>
        <v>2030</v>
      </c>
      <c r="B2041" t="s">
        <v>4101</v>
      </c>
      <c r="C2041" s="12">
        <v>43353</v>
      </c>
      <c r="D2041" s="13">
        <f ca="1">(TODAY()-PACIENTE[[#This Row],[FECHA. DE NACIMIENTO]])/365</f>
        <v>7.117808219178082</v>
      </c>
      <c r="E2041" s="14" t="str">
        <f t="shared" ca="1" si="64"/>
        <v>NIÑO</v>
      </c>
      <c r="F2041" s="14" t="s">
        <v>14</v>
      </c>
      <c r="G2041" s="2" t="s">
        <v>4102</v>
      </c>
    </row>
    <row r="2042" spans="1:7" x14ac:dyDescent="0.25">
      <c r="A2042" s="84">
        <f t="shared" si="65"/>
        <v>2031</v>
      </c>
      <c r="B2042" t="s">
        <v>4103</v>
      </c>
      <c r="C2042" s="12">
        <v>40598</v>
      </c>
      <c r="D2042" s="13">
        <f ca="1">(TODAY()-PACIENTE[[#This Row],[FECHA. DE NACIMIENTO]])/365</f>
        <v>14.665753424657535</v>
      </c>
      <c r="E2042" s="14" t="str">
        <f t="shared" ca="1" si="64"/>
        <v>ADOLECENTE</v>
      </c>
      <c r="F2042" s="14" t="s">
        <v>14</v>
      </c>
      <c r="G2042" s="2" t="s">
        <v>4104</v>
      </c>
    </row>
    <row r="2043" spans="1:7" x14ac:dyDescent="0.25">
      <c r="A2043" s="84">
        <f t="shared" si="65"/>
        <v>2032</v>
      </c>
      <c r="B2043" t="s">
        <v>4105</v>
      </c>
      <c r="C2043" s="12">
        <v>40789</v>
      </c>
      <c r="D2043" s="13">
        <f ca="1">(TODAY()-PACIENTE[[#This Row],[FECHA. DE NACIMIENTO]])/365</f>
        <v>14.142465753424657</v>
      </c>
      <c r="E2043" s="14" t="str">
        <f t="shared" ca="1" si="64"/>
        <v>ADOLECENTE</v>
      </c>
      <c r="F2043" s="14" t="s">
        <v>14</v>
      </c>
      <c r="G2043" s="2" t="s">
        <v>4106</v>
      </c>
    </row>
    <row r="2044" spans="1:7" x14ac:dyDescent="0.25">
      <c r="A2044" s="84">
        <f t="shared" si="65"/>
        <v>2033</v>
      </c>
      <c r="B2044" t="s">
        <v>4107</v>
      </c>
      <c r="C2044" s="12">
        <v>34429</v>
      </c>
      <c r="D2044" s="13">
        <f ca="1">(TODAY()-PACIENTE[[#This Row],[FECHA. DE NACIMIENTO]])/365</f>
        <v>31.567123287671233</v>
      </c>
      <c r="E2044" s="14" t="str">
        <f t="shared" ca="1" si="64"/>
        <v>ADULTO</v>
      </c>
      <c r="F2044" s="14" t="s">
        <v>14</v>
      </c>
      <c r="G2044" s="2" t="s">
        <v>4108</v>
      </c>
    </row>
    <row r="2045" spans="1:7" x14ac:dyDescent="0.25">
      <c r="A2045" s="84">
        <f t="shared" si="65"/>
        <v>2034</v>
      </c>
      <c r="B2045" t="s">
        <v>4109</v>
      </c>
      <c r="C2045" s="12">
        <v>35853</v>
      </c>
      <c r="D2045" s="13">
        <f ca="1">(TODAY()-PACIENTE[[#This Row],[FECHA. DE NACIMIENTO]])/365</f>
        <v>27.665753424657535</v>
      </c>
      <c r="E2045" s="14" t="str">
        <f t="shared" ca="1" si="64"/>
        <v>ADULTO</v>
      </c>
      <c r="F2045" s="14" t="s">
        <v>14</v>
      </c>
      <c r="G2045" s="2" t="s">
        <v>4110</v>
      </c>
    </row>
    <row r="2046" spans="1:7" x14ac:dyDescent="0.25">
      <c r="A2046" s="84">
        <f t="shared" si="65"/>
        <v>2035</v>
      </c>
      <c r="B2046" t="s">
        <v>4111</v>
      </c>
      <c r="C2046" s="12">
        <v>38123</v>
      </c>
      <c r="D2046" s="13">
        <f ca="1">(TODAY()-PACIENTE[[#This Row],[FECHA. DE NACIMIENTO]])/365</f>
        <v>21.446575342465753</v>
      </c>
      <c r="E2046" s="14" t="str">
        <f t="shared" ca="1" si="64"/>
        <v>ADULTO</v>
      </c>
      <c r="F2046" s="14" t="s">
        <v>14</v>
      </c>
      <c r="G2046" s="2" t="s">
        <v>4112</v>
      </c>
    </row>
    <row r="2047" spans="1:7" x14ac:dyDescent="0.25">
      <c r="A2047" s="84">
        <f t="shared" si="65"/>
        <v>2036</v>
      </c>
      <c r="B2047" t="s">
        <v>4113</v>
      </c>
      <c r="C2047" s="12">
        <v>26543</v>
      </c>
      <c r="D2047" s="13">
        <f ca="1">(TODAY()-PACIENTE[[#This Row],[FECHA. DE NACIMIENTO]])/365</f>
        <v>53.172602739726024</v>
      </c>
      <c r="E2047" s="14" t="str">
        <f t="shared" ca="1" si="64"/>
        <v>ADULTO</v>
      </c>
      <c r="F2047" s="14" t="s">
        <v>15</v>
      </c>
      <c r="G2047" s="2" t="s">
        <v>4114</v>
      </c>
    </row>
    <row r="2048" spans="1:7" x14ac:dyDescent="0.25">
      <c r="A2048" s="84">
        <f t="shared" si="65"/>
        <v>2037</v>
      </c>
      <c r="B2048" t="s">
        <v>4115</v>
      </c>
      <c r="C2048" s="12">
        <v>31764</v>
      </c>
      <c r="D2048" s="13">
        <f ca="1">(TODAY()-PACIENTE[[#This Row],[FECHA. DE NACIMIENTO]])/365</f>
        <v>38.868493150684934</v>
      </c>
      <c r="E2048" s="14" t="str">
        <f t="shared" ca="1" si="64"/>
        <v>ADULTO</v>
      </c>
      <c r="F2048" s="14" t="s">
        <v>14</v>
      </c>
      <c r="G2048" s="2" t="s">
        <v>4116</v>
      </c>
    </row>
    <row r="2049" spans="1:7" x14ac:dyDescent="0.25">
      <c r="A2049" s="84">
        <f t="shared" si="65"/>
        <v>2038</v>
      </c>
      <c r="B2049" t="s">
        <v>4117</v>
      </c>
      <c r="C2049" s="12">
        <v>41252</v>
      </c>
      <c r="D2049" s="13">
        <f ca="1">(TODAY()-PACIENTE[[#This Row],[FECHA. DE NACIMIENTO]])/365</f>
        <v>12.873972602739727</v>
      </c>
      <c r="E2049" s="14" t="str">
        <f t="shared" ca="1" si="64"/>
        <v>ADOLECENTE</v>
      </c>
      <c r="F2049" s="14" t="s">
        <v>14</v>
      </c>
      <c r="G2049" s="2" t="s">
        <v>4118</v>
      </c>
    </row>
    <row r="2050" spans="1:7" x14ac:dyDescent="0.25">
      <c r="A2050" s="84">
        <f t="shared" si="65"/>
        <v>2039</v>
      </c>
      <c r="B2050" t="s">
        <v>4119</v>
      </c>
      <c r="C2050" s="12">
        <v>43307</v>
      </c>
      <c r="D2050" s="13">
        <f ca="1">(TODAY()-PACIENTE[[#This Row],[FECHA. DE NACIMIENTO]])/365</f>
        <v>7.2438356164383562</v>
      </c>
      <c r="E2050" s="14" t="str">
        <f t="shared" ca="1" si="64"/>
        <v>NIÑO</v>
      </c>
      <c r="F2050" s="14" t="s">
        <v>15</v>
      </c>
      <c r="G2050" s="2" t="s">
        <v>4120</v>
      </c>
    </row>
    <row r="2051" spans="1:7" x14ac:dyDescent="0.25">
      <c r="A2051" s="84">
        <f t="shared" si="65"/>
        <v>2040</v>
      </c>
      <c r="B2051" t="s">
        <v>4121</v>
      </c>
      <c r="C2051" s="12">
        <v>39379</v>
      </c>
      <c r="D2051" s="13">
        <f ca="1">(TODAY()-PACIENTE[[#This Row],[FECHA. DE NACIMIENTO]])/365</f>
        <v>18.005479452054793</v>
      </c>
      <c r="E2051" s="14" t="str">
        <f t="shared" ca="1" si="64"/>
        <v>ADULTO</v>
      </c>
      <c r="F2051" s="14" t="s">
        <v>15</v>
      </c>
      <c r="G2051" s="2" t="s">
        <v>4122</v>
      </c>
    </row>
    <row r="2052" spans="1:7" x14ac:dyDescent="0.25">
      <c r="A2052" s="84">
        <f t="shared" si="65"/>
        <v>2041</v>
      </c>
      <c r="B2052" t="s">
        <v>4123</v>
      </c>
      <c r="C2052" s="12">
        <v>42712</v>
      </c>
      <c r="D2052" s="13">
        <f ca="1">(TODAY()-PACIENTE[[#This Row],[FECHA. DE NACIMIENTO]])/365</f>
        <v>8.8739726027397268</v>
      </c>
      <c r="E2052" s="14" t="str">
        <f t="shared" ca="1" si="64"/>
        <v>NIÑO</v>
      </c>
      <c r="F2052" s="14" t="s">
        <v>14</v>
      </c>
      <c r="G2052" s="2" t="s">
        <v>4124</v>
      </c>
    </row>
    <row r="2053" spans="1:7" x14ac:dyDescent="0.25">
      <c r="A2053" s="84">
        <f t="shared" si="65"/>
        <v>2042</v>
      </c>
      <c r="B2053" t="s">
        <v>4125</v>
      </c>
      <c r="C2053" s="12">
        <v>22773</v>
      </c>
      <c r="D2053" s="13">
        <f ca="1">(TODAY()-PACIENTE[[#This Row],[FECHA. DE NACIMIENTO]])/365</f>
        <v>63.5013698630137</v>
      </c>
      <c r="E2053" s="14" t="str">
        <f t="shared" ca="1" si="64"/>
        <v>ADULTO</v>
      </c>
      <c r="F2053" s="14" t="s">
        <v>14</v>
      </c>
      <c r="G2053" s="2" t="s">
        <v>4126</v>
      </c>
    </row>
    <row r="2054" spans="1:7" x14ac:dyDescent="0.25">
      <c r="A2054" s="84">
        <f t="shared" si="65"/>
        <v>2043</v>
      </c>
      <c r="B2054" t="s">
        <v>4127</v>
      </c>
      <c r="C2054" s="12">
        <v>20710</v>
      </c>
      <c r="D2054" s="13">
        <f ca="1">(TODAY()-PACIENTE[[#This Row],[FECHA. DE NACIMIENTO]])/365</f>
        <v>69.153424657534245</v>
      </c>
      <c r="E2054" s="14" t="str">
        <f t="shared" ca="1" si="64"/>
        <v>TERCERA EDAD</v>
      </c>
      <c r="F2054" s="14" t="s">
        <v>15</v>
      </c>
      <c r="G2054" s="2" t="s">
        <v>4128</v>
      </c>
    </row>
    <row r="2055" spans="1:7" x14ac:dyDescent="0.25">
      <c r="A2055" s="84">
        <f t="shared" si="65"/>
        <v>2044</v>
      </c>
      <c r="B2055" t="s">
        <v>4129</v>
      </c>
      <c r="C2055" s="12">
        <v>25130</v>
      </c>
      <c r="D2055" s="13">
        <f ca="1">(TODAY()-PACIENTE[[#This Row],[FECHA. DE NACIMIENTO]])/365</f>
        <v>57.043835616438358</v>
      </c>
      <c r="E2055" s="14" t="str">
        <f t="shared" ca="1" si="64"/>
        <v>ADULTO</v>
      </c>
      <c r="F2055" s="14" t="s">
        <v>14</v>
      </c>
      <c r="G2055" s="2" t="s">
        <v>4130</v>
      </c>
    </row>
    <row r="2056" spans="1:7" x14ac:dyDescent="0.25">
      <c r="A2056" s="84">
        <f t="shared" si="65"/>
        <v>2045</v>
      </c>
      <c r="B2056" t="s">
        <v>4131</v>
      </c>
      <c r="C2056" s="12">
        <v>31124</v>
      </c>
      <c r="D2056" s="13">
        <f ca="1">(TODAY()-PACIENTE[[#This Row],[FECHA. DE NACIMIENTO]])/365</f>
        <v>40.62191780821918</v>
      </c>
      <c r="E2056" s="14" t="str">
        <f t="shared" ca="1" si="64"/>
        <v>ADULTO</v>
      </c>
      <c r="F2056" s="14" t="s">
        <v>15</v>
      </c>
      <c r="G2056" s="2" t="s">
        <v>2988</v>
      </c>
    </row>
    <row r="2057" spans="1:7" x14ac:dyDescent="0.25">
      <c r="A2057" s="84">
        <f t="shared" si="65"/>
        <v>2046</v>
      </c>
      <c r="B2057" t="s">
        <v>4132</v>
      </c>
      <c r="C2057" s="12">
        <v>34410</v>
      </c>
      <c r="D2057" s="13">
        <f ca="1">(TODAY()-PACIENTE[[#This Row],[FECHA. DE NACIMIENTO]])/365</f>
        <v>31.61917808219178</v>
      </c>
      <c r="E2057" s="14" t="str">
        <f t="shared" ca="1" si="64"/>
        <v>ADULTO</v>
      </c>
      <c r="F2057" s="14" t="s">
        <v>14</v>
      </c>
      <c r="G2057" s="2" t="s">
        <v>4133</v>
      </c>
    </row>
    <row r="2058" spans="1:7" x14ac:dyDescent="0.25">
      <c r="A2058" s="84">
        <f t="shared" si="65"/>
        <v>2047</v>
      </c>
      <c r="B2058" t="s">
        <v>4134</v>
      </c>
      <c r="C2058" s="12">
        <v>35205</v>
      </c>
      <c r="D2058" s="13">
        <f ca="1">(TODAY()-PACIENTE[[#This Row],[FECHA. DE NACIMIENTO]])/365</f>
        <v>29.44109589041096</v>
      </c>
      <c r="E2058" s="14" t="str">
        <f t="shared" ca="1" si="64"/>
        <v>ADULTO</v>
      </c>
      <c r="F2058" s="14" t="s">
        <v>14</v>
      </c>
      <c r="G2058" s="2" t="s">
        <v>4135</v>
      </c>
    </row>
    <row r="2059" spans="1:7" x14ac:dyDescent="0.25">
      <c r="A2059" s="84">
        <f t="shared" si="65"/>
        <v>2048</v>
      </c>
      <c r="B2059" t="s">
        <v>4136</v>
      </c>
      <c r="C2059" s="12">
        <v>41253</v>
      </c>
      <c r="D2059" s="13">
        <f ca="1">(TODAY()-PACIENTE[[#This Row],[FECHA. DE NACIMIENTO]])/365</f>
        <v>12.871232876712329</v>
      </c>
      <c r="E2059" s="14" t="str">
        <f t="shared" ca="1" si="64"/>
        <v>ADOLECENTE</v>
      </c>
      <c r="F2059" s="14" t="s">
        <v>15</v>
      </c>
      <c r="G2059" s="2" t="s">
        <v>4137</v>
      </c>
    </row>
    <row r="2060" spans="1:7" x14ac:dyDescent="0.25">
      <c r="A2060" s="84">
        <f t="shared" si="65"/>
        <v>2049</v>
      </c>
      <c r="B2060" t="s">
        <v>4138</v>
      </c>
      <c r="C2060" s="12">
        <v>38047</v>
      </c>
      <c r="D2060" s="13">
        <f ca="1">(TODAY()-PACIENTE[[#This Row],[FECHA. DE NACIMIENTO]])/365</f>
        <v>21.654794520547945</v>
      </c>
      <c r="E2060" s="14" t="str">
        <f t="shared" ca="1" si="64"/>
        <v>ADULTO</v>
      </c>
      <c r="F2060" s="14" t="s">
        <v>15</v>
      </c>
      <c r="G2060" s="2" t="s">
        <v>4139</v>
      </c>
    </row>
    <row r="2061" spans="1:7" x14ac:dyDescent="0.25">
      <c r="A2061" s="84">
        <f t="shared" si="65"/>
        <v>2050</v>
      </c>
      <c r="B2061" t="s">
        <v>4140</v>
      </c>
      <c r="C2061" s="12">
        <v>34876</v>
      </c>
      <c r="D2061" s="13">
        <f ca="1">(TODAY()-PACIENTE[[#This Row],[FECHA. DE NACIMIENTO]])/365</f>
        <v>30.342465753424658</v>
      </c>
      <c r="E2061" s="14" t="str">
        <f t="shared" ca="1" si="64"/>
        <v>ADULTO</v>
      </c>
      <c r="F2061" s="14" t="s">
        <v>15</v>
      </c>
      <c r="G2061" s="2" t="s">
        <v>4141</v>
      </c>
    </row>
    <row r="2062" spans="1:7" x14ac:dyDescent="0.25">
      <c r="A2062" s="84">
        <f t="shared" si="65"/>
        <v>2051</v>
      </c>
      <c r="B2062" t="s">
        <v>4142</v>
      </c>
      <c r="C2062" s="12">
        <v>39627</v>
      </c>
      <c r="D2062" s="13">
        <f ca="1">(TODAY()-PACIENTE[[#This Row],[FECHA. DE NACIMIENTO]])/365</f>
        <v>17.326027397260273</v>
      </c>
      <c r="E2062" s="14" t="str">
        <f t="shared" ca="1" si="64"/>
        <v>ADULTO</v>
      </c>
      <c r="F2062" s="14" t="s">
        <v>15</v>
      </c>
      <c r="G2062" s="2" t="s">
        <v>4143</v>
      </c>
    </row>
    <row r="2063" spans="1:7" x14ac:dyDescent="0.25">
      <c r="A2063" s="84">
        <f t="shared" si="65"/>
        <v>2052</v>
      </c>
      <c r="B2063" t="s">
        <v>4144</v>
      </c>
      <c r="C2063" s="12">
        <v>40733</v>
      </c>
      <c r="D2063" s="13">
        <f ca="1">(TODAY()-PACIENTE[[#This Row],[FECHA. DE NACIMIENTO]])/365</f>
        <v>14.295890410958904</v>
      </c>
      <c r="E2063" s="14" t="str">
        <f t="shared" ca="1" si="64"/>
        <v>ADOLECENTE</v>
      </c>
      <c r="F2063" s="14" t="s">
        <v>14</v>
      </c>
      <c r="G2063" s="2" t="s">
        <v>4143</v>
      </c>
    </row>
    <row r="2064" spans="1:7" x14ac:dyDescent="0.25">
      <c r="A2064" s="84">
        <f t="shared" si="65"/>
        <v>2053</v>
      </c>
      <c r="B2064" t="s">
        <v>4145</v>
      </c>
      <c r="C2064" s="12">
        <v>40780</v>
      </c>
      <c r="D2064" s="13">
        <f ca="1">(TODAY()-PACIENTE[[#This Row],[FECHA. DE NACIMIENTO]])/365</f>
        <v>14.167123287671233</v>
      </c>
      <c r="E2064" s="14" t="str">
        <f t="shared" ca="1" si="64"/>
        <v>ADOLECENTE</v>
      </c>
      <c r="F2064" s="14" t="s">
        <v>14</v>
      </c>
      <c r="G2064" s="2" t="s">
        <v>4146</v>
      </c>
    </row>
    <row r="2065" spans="1:7" x14ac:dyDescent="0.25">
      <c r="A2065" s="84">
        <f t="shared" si="65"/>
        <v>2054</v>
      </c>
      <c r="B2065" t="s">
        <v>4147</v>
      </c>
      <c r="C2065" s="12">
        <v>33791</v>
      </c>
      <c r="D2065" s="13">
        <f ca="1">(TODAY()-PACIENTE[[#This Row],[FECHA. DE NACIMIENTO]])/365</f>
        <v>33.315068493150683</v>
      </c>
      <c r="E2065" s="14" t="str">
        <f t="shared" ca="1" si="64"/>
        <v>ADULTO</v>
      </c>
      <c r="F2065" s="14" t="s">
        <v>15</v>
      </c>
      <c r="G2065" s="2" t="s">
        <v>4148</v>
      </c>
    </row>
    <row r="2066" spans="1:7" x14ac:dyDescent="0.25">
      <c r="A2066" s="84">
        <f t="shared" si="65"/>
        <v>2055</v>
      </c>
      <c r="B2066" t="s">
        <v>4149</v>
      </c>
      <c r="C2066" s="12">
        <v>39209</v>
      </c>
      <c r="D2066" s="13">
        <f ca="1">(TODAY()-PACIENTE[[#This Row],[FECHA. DE NACIMIENTO]])/365</f>
        <v>18.471232876712328</v>
      </c>
      <c r="E2066" s="14" t="str">
        <f t="shared" ca="1" si="64"/>
        <v>ADULTO</v>
      </c>
      <c r="F2066" s="14" t="s">
        <v>15</v>
      </c>
      <c r="G2066" s="2" t="s">
        <v>4150</v>
      </c>
    </row>
    <row r="2067" spans="1:7" x14ac:dyDescent="0.25">
      <c r="A2067" s="84">
        <f t="shared" si="65"/>
        <v>2056</v>
      </c>
      <c r="B2067" t="s">
        <v>4151</v>
      </c>
      <c r="C2067" s="12">
        <v>39252</v>
      </c>
      <c r="D2067" s="13">
        <f ca="1">(TODAY()-PACIENTE[[#This Row],[FECHA. DE NACIMIENTO]])/365</f>
        <v>18.353424657534248</v>
      </c>
      <c r="E2067" s="14" t="str">
        <f t="shared" ca="1" si="64"/>
        <v>ADULTO</v>
      </c>
      <c r="F2067" s="14" t="s">
        <v>15</v>
      </c>
      <c r="G2067" s="2" t="s">
        <v>4152</v>
      </c>
    </row>
    <row r="2068" spans="1:7" x14ac:dyDescent="0.25">
      <c r="A2068" s="84">
        <f t="shared" si="65"/>
        <v>2057</v>
      </c>
      <c r="B2068" t="s">
        <v>4153</v>
      </c>
      <c r="C2068" s="12">
        <v>36731</v>
      </c>
      <c r="D2068" s="13">
        <f ca="1">(TODAY()-PACIENTE[[#This Row],[FECHA. DE NACIMIENTO]])/365</f>
        <v>25.260273972602739</v>
      </c>
      <c r="E2068" s="14" t="str">
        <f t="shared" ca="1" si="64"/>
        <v>ADULTO</v>
      </c>
      <c r="F2068" s="14" t="s">
        <v>15</v>
      </c>
      <c r="G2068" s="2" t="s">
        <v>4154</v>
      </c>
    </row>
    <row r="2069" spans="1:7" x14ac:dyDescent="0.25">
      <c r="A2069" s="84">
        <f t="shared" si="65"/>
        <v>2058</v>
      </c>
      <c r="B2069" t="s">
        <v>4155</v>
      </c>
      <c r="C2069" s="12">
        <v>34976</v>
      </c>
      <c r="D2069" s="13">
        <f ca="1">(TODAY()-PACIENTE[[#This Row],[FECHA. DE NACIMIENTO]])/365</f>
        <v>30.068493150684933</v>
      </c>
      <c r="E2069" s="14" t="str">
        <f t="shared" ca="1" si="64"/>
        <v>ADULTO</v>
      </c>
      <c r="F2069" s="14" t="s">
        <v>14</v>
      </c>
      <c r="G2069" s="2" t="s">
        <v>4156</v>
      </c>
    </row>
    <row r="2070" spans="1:7" x14ac:dyDescent="0.25">
      <c r="A2070" s="84">
        <f t="shared" si="65"/>
        <v>2059</v>
      </c>
      <c r="B2070" t="s">
        <v>4157</v>
      </c>
      <c r="C2070" s="12">
        <v>41436</v>
      </c>
      <c r="D2070" s="13">
        <f ca="1">(TODAY()-PACIENTE[[#This Row],[FECHA. DE NACIMIENTO]])/365</f>
        <v>12.36986301369863</v>
      </c>
      <c r="E2070" s="14" t="str">
        <f t="shared" ca="1" si="64"/>
        <v>ADOLECENTE</v>
      </c>
      <c r="F2070" s="14" t="s">
        <v>14</v>
      </c>
      <c r="G2070" s="2" t="s">
        <v>4158</v>
      </c>
    </row>
    <row r="2071" spans="1:7" x14ac:dyDescent="0.25">
      <c r="A2071" s="84">
        <f t="shared" si="65"/>
        <v>2060</v>
      </c>
      <c r="B2071" t="s">
        <v>4159</v>
      </c>
      <c r="C2071" s="12">
        <v>32997</v>
      </c>
      <c r="D2071" s="13">
        <f ca="1">(TODAY()-PACIENTE[[#This Row],[FECHA. DE NACIMIENTO]])/365</f>
        <v>35.490410958904107</v>
      </c>
      <c r="E2071" s="14" t="str">
        <f t="shared" ca="1" si="64"/>
        <v>ADULTO</v>
      </c>
      <c r="F2071" s="14" t="s">
        <v>15</v>
      </c>
      <c r="G2071" s="2" t="s">
        <v>4160</v>
      </c>
    </row>
    <row r="2072" spans="1:7" x14ac:dyDescent="0.25">
      <c r="A2072" s="84">
        <f t="shared" si="65"/>
        <v>2061</v>
      </c>
      <c r="B2072" t="s">
        <v>4161</v>
      </c>
      <c r="C2072" s="12">
        <v>30928</v>
      </c>
      <c r="D2072" s="13">
        <f ca="1">(TODAY()-PACIENTE[[#This Row],[FECHA. DE NACIMIENTO]])/365</f>
        <v>41.158904109589038</v>
      </c>
      <c r="E2072" s="14" t="str">
        <f t="shared" ca="1" si="64"/>
        <v>ADULTO</v>
      </c>
      <c r="F2072" s="14" t="s">
        <v>15</v>
      </c>
      <c r="G2072" s="2" t="s">
        <v>4162</v>
      </c>
    </row>
    <row r="2073" spans="1:7" x14ac:dyDescent="0.25">
      <c r="A2073" s="84">
        <f t="shared" si="65"/>
        <v>2062</v>
      </c>
      <c r="B2073" t="s">
        <v>4163</v>
      </c>
      <c r="C2073" s="12">
        <v>32399</v>
      </c>
      <c r="D2073" s="13">
        <f ca="1">(TODAY()-PACIENTE[[#This Row],[FECHA. DE NACIMIENTO]])/365</f>
        <v>37.128767123287673</v>
      </c>
      <c r="E2073" s="14" t="str">
        <f t="shared" ca="1" si="64"/>
        <v>ADULTO</v>
      </c>
      <c r="F2073" s="14" t="s">
        <v>15</v>
      </c>
      <c r="G2073" s="2" t="s">
        <v>4164</v>
      </c>
    </row>
    <row r="2074" spans="1:7" x14ac:dyDescent="0.25">
      <c r="A2074" s="84">
        <f t="shared" si="65"/>
        <v>2063</v>
      </c>
      <c r="B2074" t="s">
        <v>4165</v>
      </c>
      <c r="C2074" s="12">
        <v>43595</v>
      </c>
      <c r="D2074" s="13">
        <f ca="1">(TODAY()-PACIENTE[[#This Row],[FECHA. DE NACIMIENTO]])/365</f>
        <v>6.4547945205479449</v>
      </c>
      <c r="E2074" s="14" t="str">
        <f t="shared" ca="1" si="64"/>
        <v>NIÑO</v>
      </c>
      <c r="F2074" s="14" t="s">
        <v>14</v>
      </c>
      <c r="G2074" s="2" t="s">
        <v>4166</v>
      </c>
    </row>
    <row r="2075" spans="1:7" x14ac:dyDescent="0.25">
      <c r="A2075" s="84">
        <f t="shared" si="65"/>
        <v>2064</v>
      </c>
      <c r="B2075" t="s">
        <v>4167</v>
      </c>
      <c r="C2075" s="12">
        <v>40031</v>
      </c>
      <c r="D2075" s="13">
        <f ca="1">(TODAY()-PACIENTE[[#This Row],[FECHA. DE NACIMIENTO]])/365</f>
        <v>16.219178082191782</v>
      </c>
      <c r="E2075" s="14" t="str">
        <f t="shared" ca="1" si="64"/>
        <v>ADOLECENTE</v>
      </c>
      <c r="F2075" s="14" t="s">
        <v>14</v>
      </c>
      <c r="G2075" s="2" t="s">
        <v>4168</v>
      </c>
    </row>
    <row r="2076" spans="1:7" x14ac:dyDescent="0.25">
      <c r="A2076" s="84">
        <f t="shared" si="65"/>
        <v>2065</v>
      </c>
      <c r="B2076" t="s">
        <v>4169</v>
      </c>
      <c r="C2076" s="12">
        <v>34855</v>
      </c>
      <c r="D2076" s="13">
        <f ca="1">(TODAY()-PACIENTE[[#This Row],[FECHA. DE NACIMIENTO]])/365</f>
        <v>30.4</v>
      </c>
      <c r="E2076" s="14" t="str">
        <f t="shared" ca="1" si="64"/>
        <v>ADULTO</v>
      </c>
      <c r="F2076" s="14" t="s">
        <v>14</v>
      </c>
      <c r="G2076" s="2" t="s">
        <v>4170</v>
      </c>
    </row>
    <row r="2077" spans="1:7" x14ac:dyDescent="0.25">
      <c r="A2077" s="84">
        <f t="shared" si="65"/>
        <v>2066</v>
      </c>
      <c r="B2077" t="s">
        <v>4171</v>
      </c>
      <c r="C2077" s="12">
        <v>37841</v>
      </c>
      <c r="D2077" s="13">
        <f ca="1">(TODAY()-PACIENTE[[#This Row],[FECHA. DE NACIMIENTO]])/365</f>
        <v>22.219178082191782</v>
      </c>
      <c r="E2077" s="14" t="str">
        <f t="shared" ca="1" si="64"/>
        <v>ADULTO</v>
      </c>
      <c r="F2077" s="14" t="s">
        <v>15</v>
      </c>
      <c r="G2077" s="2" t="s">
        <v>4172</v>
      </c>
    </row>
    <row r="2078" spans="1:7" x14ac:dyDescent="0.25">
      <c r="A2078" s="84">
        <f t="shared" si="65"/>
        <v>2067</v>
      </c>
      <c r="B2078" t="s">
        <v>4173</v>
      </c>
      <c r="C2078" s="12">
        <v>39953</v>
      </c>
      <c r="D2078" s="13">
        <f ca="1">(TODAY()-PACIENTE[[#This Row],[FECHA. DE NACIMIENTO]])/365</f>
        <v>16.432876712328767</v>
      </c>
      <c r="E2078" s="14" t="str">
        <f t="shared" ca="1" si="64"/>
        <v>ADOLECENTE</v>
      </c>
      <c r="F2078" s="14" t="s">
        <v>15</v>
      </c>
      <c r="G2078" s="2" t="s">
        <v>4174</v>
      </c>
    </row>
    <row r="2079" spans="1:7" x14ac:dyDescent="0.25">
      <c r="A2079" s="84">
        <f t="shared" si="65"/>
        <v>2068</v>
      </c>
      <c r="B2079" t="s">
        <v>4175</v>
      </c>
      <c r="C2079" s="12">
        <v>40607</v>
      </c>
      <c r="D2079" s="13">
        <f ca="1">(TODAY()-PACIENTE[[#This Row],[FECHA. DE NACIMIENTO]])/365</f>
        <v>14.641095890410959</v>
      </c>
      <c r="E2079" s="14" t="str">
        <f t="shared" ca="1" si="64"/>
        <v>ADOLECENTE</v>
      </c>
      <c r="F2079" s="14" t="s">
        <v>14</v>
      </c>
      <c r="G2079" s="2" t="s">
        <v>4176</v>
      </c>
    </row>
    <row r="2080" spans="1:7" x14ac:dyDescent="0.25">
      <c r="A2080" s="84">
        <f t="shared" si="65"/>
        <v>2069</v>
      </c>
      <c r="B2080" t="s">
        <v>4177</v>
      </c>
      <c r="C2080" s="12">
        <v>40775</v>
      </c>
      <c r="D2080" s="13">
        <f ca="1">(TODAY()-PACIENTE[[#This Row],[FECHA. DE NACIMIENTO]])/365</f>
        <v>14.180821917808219</v>
      </c>
      <c r="E2080" s="14" t="str">
        <f t="shared" ca="1" si="64"/>
        <v>ADOLECENTE</v>
      </c>
      <c r="F2080" s="14" t="s">
        <v>15</v>
      </c>
      <c r="G2080" s="2" t="s">
        <v>4178</v>
      </c>
    </row>
    <row r="2081" spans="1:7" x14ac:dyDescent="0.25">
      <c r="A2081" s="84">
        <f t="shared" si="65"/>
        <v>2070</v>
      </c>
      <c r="B2081" t="s">
        <v>4179</v>
      </c>
      <c r="C2081" s="12">
        <v>38265</v>
      </c>
      <c r="D2081" s="13">
        <f ca="1">(TODAY()-PACIENTE[[#This Row],[FECHA. DE NACIMIENTO]])/365</f>
        <v>21.057534246575344</v>
      </c>
      <c r="E2081" s="14" t="str">
        <f t="shared" ca="1" si="64"/>
        <v>ADULTO</v>
      </c>
      <c r="F2081" s="14" t="s">
        <v>15</v>
      </c>
      <c r="G2081" s="2" t="s">
        <v>4180</v>
      </c>
    </row>
    <row r="2082" spans="1:7" x14ac:dyDescent="0.25">
      <c r="A2082" s="84">
        <f t="shared" si="65"/>
        <v>2071</v>
      </c>
      <c r="B2082" t="s">
        <v>4181</v>
      </c>
      <c r="C2082" s="12">
        <v>28646</v>
      </c>
      <c r="D2082" s="13">
        <f ca="1">(TODAY()-PACIENTE[[#This Row],[FECHA. DE NACIMIENTO]])/365</f>
        <v>47.410958904109592</v>
      </c>
      <c r="E2082" s="14" t="str">
        <f t="shared" ca="1" si="64"/>
        <v>ADULTO</v>
      </c>
      <c r="F2082" s="14" t="s">
        <v>14</v>
      </c>
      <c r="G2082" s="2" t="s">
        <v>4182</v>
      </c>
    </row>
    <row r="2083" spans="1:7" x14ac:dyDescent="0.25">
      <c r="A2083" s="84">
        <f t="shared" si="65"/>
        <v>2072</v>
      </c>
      <c r="B2083" t="s">
        <v>4183</v>
      </c>
      <c r="C2083" s="12">
        <v>42768</v>
      </c>
      <c r="D2083" s="13">
        <f ca="1">(TODAY()-PACIENTE[[#This Row],[FECHA. DE NACIMIENTO]])/365</f>
        <v>8.7205479452054799</v>
      </c>
      <c r="E2083" s="14" t="str">
        <f t="shared" ca="1" si="64"/>
        <v>NIÑO</v>
      </c>
      <c r="F2083" s="14" t="s">
        <v>14</v>
      </c>
      <c r="G2083" s="2" t="s">
        <v>4184</v>
      </c>
    </row>
    <row r="2084" spans="1:7" x14ac:dyDescent="0.25">
      <c r="A2084" s="84">
        <f t="shared" si="65"/>
        <v>2073</v>
      </c>
      <c r="B2084" t="s">
        <v>4185</v>
      </c>
      <c r="C2084" s="12">
        <v>40226</v>
      </c>
      <c r="D2084" s="13">
        <f ca="1">(TODAY()-PACIENTE[[#This Row],[FECHA. DE NACIMIENTO]])/365</f>
        <v>15.684931506849315</v>
      </c>
      <c r="E2084" s="14" t="str">
        <f t="shared" ca="1" si="64"/>
        <v>ADOLECENTE</v>
      </c>
      <c r="F2084" s="14" t="s">
        <v>15</v>
      </c>
      <c r="G2084" s="2" t="s">
        <v>4186</v>
      </c>
    </row>
    <row r="2085" spans="1:7" x14ac:dyDescent="0.25">
      <c r="A2085" s="84">
        <f t="shared" si="65"/>
        <v>2074</v>
      </c>
      <c r="B2085" t="s">
        <v>4187</v>
      </c>
      <c r="C2085" s="12">
        <v>25983</v>
      </c>
      <c r="D2085" s="13">
        <f ca="1">(TODAY()-PACIENTE[[#This Row],[FECHA. DE NACIMIENTO]])/365</f>
        <v>54.706849315068496</v>
      </c>
      <c r="E2085" s="14" t="str">
        <f t="shared" ca="1" si="64"/>
        <v>ADULTO</v>
      </c>
      <c r="F2085" s="14" t="s">
        <v>15</v>
      </c>
      <c r="G2085" s="2" t="s">
        <v>4188</v>
      </c>
    </row>
    <row r="2086" spans="1:7" x14ac:dyDescent="0.25">
      <c r="A2086" s="84">
        <f t="shared" si="65"/>
        <v>2075</v>
      </c>
      <c r="B2086" t="s">
        <v>4189</v>
      </c>
      <c r="C2086" s="12">
        <v>40136</v>
      </c>
      <c r="D2086" s="13">
        <f ca="1">(TODAY()-PACIENTE[[#This Row],[FECHA. DE NACIMIENTO]])/365</f>
        <v>15.931506849315069</v>
      </c>
      <c r="E2086" s="14" t="str">
        <f t="shared" ca="1" si="64"/>
        <v>ADOLECENTE</v>
      </c>
      <c r="F2086" s="14" t="s">
        <v>15</v>
      </c>
      <c r="G2086" s="2" t="s">
        <v>4190</v>
      </c>
    </row>
    <row r="2087" spans="1:7" x14ac:dyDescent="0.25">
      <c r="A2087" s="84">
        <f t="shared" si="65"/>
        <v>2076</v>
      </c>
      <c r="B2087" t="s">
        <v>4191</v>
      </c>
      <c r="C2087" s="12">
        <v>40973</v>
      </c>
      <c r="D2087" s="13">
        <f ca="1">(TODAY()-PACIENTE[[#This Row],[FECHA. DE NACIMIENTO]])/365</f>
        <v>13.638356164383561</v>
      </c>
      <c r="E2087" s="14" t="str">
        <f t="shared" ca="1" si="64"/>
        <v>ADOLECENTE</v>
      </c>
      <c r="F2087" s="14" t="s">
        <v>15</v>
      </c>
      <c r="G2087" s="2" t="s">
        <v>4192</v>
      </c>
    </row>
    <row r="2088" spans="1:7" x14ac:dyDescent="0.25">
      <c r="A2088" s="84">
        <f t="shared" si="65"/>
        <v>2077</v>
      </c>
      <c r="B2088" t="s">
        <v>4193</v>
      </c>
      <c r="C2088" s="12">
        <v>32573</v>
      </c>
      <c r="D2088" s="13">
        <f ca="1">(TODAY()-PACIENTE[[#This Row],[FECHA. DE NACIMIENTO]])/365</f>
        <v>36.652054794520545</v>
      </c>
      <c r="E2088" s="14" t="str">
        <f t="shared" ca="1" si="64"/>
        <v>ADULTO</v>
      </c>
      <c r="F2088" s="14" t="s">
        <v>14</v>
      </c>
      <c r="G2088" s="2" t="s">
        <v>4194</v>
      </c>
    </row>
    <row r="2089" spans="1:7" x14ac:dyDescent="0.25">
      <c r="A2089" s="84">
        <f t="shared" si="65"/>
        <v>2078</v>
      </c>
      <c r="B2089" t="s">
        <v>4195</v>
      </c>
      <c r="C2089" s="12">
        <v>27385</v>
      </c>
      <c r="D2089" s="13">
        <f ca="1">(TODAY()-PACIENTE[[#This Row],[FECHA. DE NACIMIENTO]])/365</f>
        <v>50.865753424657534</v>
      </c>
      <c r="E2089" s="14" t="str">
        <f t="shared" ca="1" si="64"/>
        <v>ADULTO</v>
      </c>
      <c r="F2089" s="14" t="s">
        <v>14</v>
      </c>
      <c r="G2089" s="2" t="s">
        <v>4196</v>
      </c>
    </row>
    <row r="2090" spans="1:7" x14ac:dyDescent="0.25">
      <c r="A2090" s="84">
        <f t="shared" si="65"/>
        <v>2079</v>
      </c>
      <c r="B2090" t="s">
        <v>4197</v>
      </c>
      <c r="C2090" s="12">
        <v>38174</v>
      </c>
      <c r="D2090" s="13">
        <f ca="1">(TODAY()-PACIENTE[[#This Row],[FECHA. DE NACIMIENTO]])/365</f>
        <v>21.306849315068494</v>
      </c>
      <c r="E2090" s="14" t="str">
        <f t="shared" ref="E2090:E2153" ca="1" si="66">IF(D2090&lt;=11,"NIÑO",IF(D2090&lt;=17,"ADOLECENTE",IF(D2090&lt;=65,"ADULTO",IF(D2090&gt;=65,"TERCERA EDAD",0))))</f>
        <v>ADULTO</v>
      </c>
      <c r="F2090" s="14" t="s">
        <v>15</v>
      </c>
      <c r="G2090" s="2" t="s">
        <v>4198</v>
      </c>
    </row>
    <row r="2091" spans="1:7" x14ac:dyDescent="0.25">
      <c r="A2091" s="84">
        <f t="shared" si="65"/>
        <v>2080</v>
      </c>
      <c r="B2091" t="s">
        <v>4199</v>
      </c>
      <c r="C2091" s="12">
        <v>31293</v>
      </c>
      <c r="D2091" s="13">
        <f ca="1">(TODAY()-PACIENTE[[#This Row],[FECHA. DE NACIMIENTO]])/365</f>
        <v>40.158904109589038</v>
      </c>
      <c r="E2091" s="14" t="str">
        <f t="shared" ca="1" si="66"/>
        <v>ADULTO</v>
      </c>
      <c r="F2091" s="14" t="s">
        <v>15</v>
      </c>
      <c r="G2091" s="2" t="s">
        <v>4200</v>
      </c>
    </row>
    <row r="2092" spans="1:7" x14ac:dyDescent="0.25">
      <c r="A2092" s="84">
        <f t="shared" si="65"/>
        <v>2081</v>
      </c>
      <c r="B2092" t="s">
        <v>4201</v>
      </c>
      <c r="C2092" s="12">
        <v>33784</v>
      </c>
      <c r="D2092" s="13">
        <f ca="1">(TODAY()-PACIENTE[[#This Row],[FECHA. DE NACIMIENTO]])/365</f>
        <v>33.334246575342469</v>
      </c>
      <c r="E2092" s="14" t="str">
        <f t="shared" ca="1" si="66"/>
        <v>ADULTO</v>
      </c>
      <c r="F2092" s="14" t="s">
        <v>14</v>
      </c>
      <c r="G2092" s="2" t="s">
        <v>4202</v>
      </c>
    </row>
    <row r="2093" spans="1:7" x14ac:dyDescent="0.25">
      <c r="A2093" s="84">
        <f t="shared" si="65"/>
        <v>2082</v>
      </c>
      <c r="B2093" t="s">
        <v>4203</v>
      </c>
      <c r="C2093" s="12">
        <v>38222</v>
      </c>
      <c r="D2093" s="13">
        <f ca="1">(TODAY()-PACIENTE[[#This Row],[FECHA. DE NACIMIENTO]])/365</f>
        <v>21.175342465753424</v>
      </c>
      <c r="E2093" s="14" t="str">
        <f t="shared" ca="1" si="66"/>
        <v>ADULTO</v>
      </c>
      <c r="F2093" s="14" t="s">
        <v>14</v>
      </c>
      <c r="G2093" s="2" t="s">
        <v>4204</v>
      </c>
    </row>
    <row r="2094" spans="1:7" x14ac:dyDescent="0.25">
      <c r="A2094" s="84">
        <f t="shared" si="65"/>
        <v>2083</v>
      </c>
      <c r="B2094" t="s">
        <v>4205</v>
      </c>
      <c r="C2094" s="12">
        <v>37851</v>
      </c>
      <c r="D2094" s="13">
        <f ca="1">(TODAY()-PACIENTE[[#This Row],[FECHA. DE NACIMIENTO]])/365</f>
        <v>22.19178082191781</v>
      </c>
      <c r="E2094" s="14" t="str">
        <f t="shared" ca="1" si="66"/>
        <v>ADULTO</v>
      </c>
      <c r="F2094" s="14" t="s">
        <v>15</v>
      </c>
      <c r="G2094" s="2" t="s">
        <v>4206</v>
      </c>
    </row>
    <row r="2095" spans="1:7" x14ac:dyDescent="0.25">
      <c r="A2095" s="84">
        <f t="shared" ref="A2095:A2158" si="67">IF(B2095&lt;&gt;"",$A2094+1,"")</f>
        <v>2084</v>
      </c>
      <c r="B2095" t="s">
        <v>4207</v>
      </c>
      <c r="C2095" s="12">
        <v>31615</v>
      </c>
      <c r="D2095" s="13">
        <f ca="1">(TODAY()-PACIENTE[[#This Row],[FECHA. DE NACIMIENTO]])/365</f>
        <v>39.276712328767125</v>
      </c>
      <c r="E2095" s="14" t="str">
        <f t="shared" ca="1" si="66"/>
        <v>ADULTO</v>
      </c>
      <c r="F2095" s="14" t="s">
        <v>15</v>
      </c>
      <c r="G2095" s="2" t="s">
        <v>4208</v>
      </c>
    </row>
    <row r="2096" spans="1:7" x14ac:dyDescent="0.25">
      <c r="A2096" s="84">
        <f t="shared" si="67"/>
        <v>2085</v>
      </c>
      <c r="B2096" t="s">
        <v>4209</v>
      </c>
      <c r="C2096" s="12">
        <v>38876</v>
      </c>
      <c r="D2096" s="13">
        <f ca="1">(TODAY()-PACIENTE[[#This Row],[FECHA. DE NACIMIENTO]])/365</f>
        <v>19.383561643835616</v>
      </c>
      <c r="E2096" s="14" t="str">
        <f t="shared" ca="1" si="66"/>
        <v>ADULTO</v>
      </c>
      <c r="F2096" s="14" t="s">
        <v>15</v>
      </c>
      <c r="G2096" s="2" t="s">
        <v>4210</v>
      </c>
    </row>
    <row r="2097" spans="1:7" x14ac:dyDescent="0.25">
      <c r="A2097" s="84">
        <f t="shared" si="67"/>
        <v>2086</v>
      </c>
      <c r="B2097" t="s">
        <v>4211</v>
      </c>
      <c r="C2097" s="12">
        <v>31392</v>
      </c>
      <c r="D2097" s="13">
        <f ca="1">(TODAY()-PACIENTE[[#This Row],[FECHA. DE NACIMIENTO]])/365</f>
        <v>39.887671232876713</v>
      </c>
      <c r="E2097" s="14" t="str">
        <f t="shared" ca="1" si="66"/>
        <v>ADULTO</v>
      </c>
      <c r="F2097" s="14" t="s">
        <v>14</v>
      </c>
      <c r="G2097" s="2" t="s">
        <v>4212</v>
      </c>
    </row>
    <row r="2098" spans="1:7" x14ac:dyDescent="0.25">
      <c r="A2098" s="84">
        <f t="shared" si="67"/>
        <v>2087</v>
      </c>
      <c r="B2098" t="s">
        <v>4213</v>
      </c>
      <c r="C2098" s="12">
        <v>40738</v>
      </c>
      <c r="D2098" s="13">
        <f ca="1">(TODAY()-PACIENTE[[#This Row],[FECHA. DE NACIMIENTO]])/365</f>
        <v>14.282191780821918</v>
      </c>
      <c r="E2098" s="14" t="str">
        <f t="shared" ca="1" si="66"/>
        <v>ADOLECENTE</v>
      </c>
      <c r="F2098" s="14" t="s">
        <v>14</v>
      </c>
      <c r="G2098" s="2" t="s">
        <v>4214</v>
      </c>
    </row>
    <row r="2099" spans="1:7" x14ac:dyDescent="0.25">
      <c r="A2099" s="84">
        <f t="shared" si="67"/>
        <v>2088</v>
      </c>
      <c r="B2099" t="s">
        <v>4215</v>
      </c>
      <c r="C2099" s="12">
        <v>36681</v>
      </c>
      <c r="D2099" s="13">
        <f ca="1">(TODAY()-PACIENTE[[#This Row],[FECHA. DE NACIMIENTO]])/365</f>
        <v>25.397260273972602</v>
      </c>
      <c r="E2099" s="14" t="str">
        <f t="shared" ca="1" si="66"/>
        <v>ADULTO</v>
      </c>
      <c r="F2099" s="14" t="s">
        <v>14</v>
      </c>
      <c r="G2099" s="2" t="s">
        <v>4216</v>
      </c>
    </row>
    <row r="2100" spans="1:7" x14ac:dyDescent="0.25">
      <c r="A2100" s="84">
        <f t="shared" si="67"/>
        <v>2089</v>
      </c>
      <c r="B2100" t="s">
        <v>4217</v>
      </c>
      <c r="C2100" s="12">
        <v>35343</v>
      </c>
      <c r="D2100" s="13">
        <f ca="1">(TODAY()-PACIENTE[[#This Row],[FECHA. DE NACIMIENTO]])/365</f>
        <v>29.063013698630137</v>
      </c>
      <c r="E2100" s="14" t="str">
        <f t="shared" ca="1" si="66"/>
        <v>ADULTO</v>
      </c>
      <c r="F2100" s="14" t="s">
        <v>15</v>
      </c>
      <c r="G2100" s="2" t="s">
        <v>4218</v>
      </c>
    </row>
    <row r="2101" spans="1:7" x14ac:dyDescent="0.25">
      <c r="A2101" s="84">
        <f t="shared" si="67"/>
        <v>2090</v>
      </c>
      <c r="B2101" t="s">
        <v>4219</v>
      </c>
      <c r="C2101" s="12">
        <v>32055</v>
      </c>
      <c r="D2101" s="13">
        <f ca="1">(TODAY()-PACIENTE[[#This Row],[FECHA. DE NACIMIENTO]])/365</f>
        <v>38.07123287671233</v>
      </c>
      <c r="E2101" s="14" t="str">
        <f t="shared" ca="1" si="66"/>
        <v>ADULTO</v>
      </c>
      <c r="F2101" s="14" t="s">
        <v>15</v>
      </c>
      <c r="G2101" s="2" t="s">
        <v>4220</v>
      </c>
    </row>
    <row r="2102" spans="1:7" x14ac:dyDescent="0.25">
      <c r="A2102" s="84">
        <f t="shared" si="67"/>
        <v>2091</v>
      </c>
      <c r="B2102" t="s">
        <v>4221</v>
      </c>
      <c r="C2102" s="12">
        <v>36431</v>
      </c>
      <c r="D2102" s="13">
        <f ca="1">(TODAY()-PACIENTE[[#This Row],[FECHA. DE NACIMIENTO]])/365</f>
        <v>26.082191780821919</v>
      </c>
      <c r="E2102" s="14" t="str">
        <f t="shared" ca="1" si="66"/>
        <v>ADULTO</v>
      </c>
      <c r="F2102" s="14" t="s">
        <v>15</v>
      </c>
      <c r="G2102" s="2" t="s">
        <v>4222</v>
      </c>
    </row>
    <row r="2103" spans="1:7" x14ac:dyDescent="0.25">
      <c r="A2103" s="84">
        <f t="shared" si="67"/>
        <v>2092</v>
      </c>
      <c r="B2103" t="s">
        <v>4223</v>
      </c>
      <c r="C2103" s="12">
        <v>36334</v>
      </c>
      <c r="D2103" s="13">
        <f ca="1">(TODAY()-PACIENTE[[#This Row],[FECHA. DE NACIMIENTO]])/365</f>
        <v>26.347945205479451</v>
      </c>
      <c r="E2103" s="14" t="str">
        <f t="shared" ca="1" si="66"/>
        <v>ADULTO</v>
      </c>
      <c r="F2103" s="14" t="s">
        <v>15</v>
      </c>
      <c r="G2103" s="2" t="s">
        <v>4224</v>
      </c>
    </row>
    <row r="2104" spans="1:7" x14ac:dyDescent="0.25">
      <c r="A2104" s="84">
        <f t="shared" si="67"/>
        <v>2093</v>
      </c>
      <c r="B2104" t="s">
        <v>4225</v>
      </c>
      <c r="C2104" s="12">
        <v>31341</v>
      </c>
      <c r="D2104" s="13">
        <f ca="1">(TODAY()-PACIENTE[[#This Row],[FECHA. DE NACIMIENTO]])/365</f>
        <v>40.027397260273972</v>
      </c>
      <c r="E2104" s="14" t="str">
        <f t="shared" ca="1" si="66"/>
        <v>ADULTO</v>
      </c>
      <c r="F2104" s="14" t="s">
        <v>14</v>
      </c>
      <c r="G2104" s="2" t="s">
        <v>4226</v>
      </c>
    </row>
    <row r="2105" spans="1:7" x14ac:dyDescent="0.25">
      <c r="A2105" s="84">
        <f t="shared" si="67"/>
        <v>2094</v>
      </c>
      <c r="B2105" t="s">
        <v>4227</v>
      </c>
      <c r="C2105" s="12">
        <v>40130</v>
      </c>
      <c r="D2105" s="13">
        <f ca="1">(TODAY()-PACIENTE[[#This Row],[FECHA. DE NACIMIENTO]])/365</f>
        <v>15.947945205479453</v>
      </c>
      <c r="E2105" s="14" t="str">
        <f t="shared" ca="1" si="66"/>
        <v>ADOLECENTE</v>
      </c>
      <c r="F2105" s="14" t="s">
        <v>15</v>
      </c>
      <c r="G2105" s="2" t="s">
        <v>4228</v>
      </c>
    </row>
    <row r="2106" spans="1:7" x14ac:dyDescent="0.25">
      <c r="A2106" s="84">
        <f t="shared" si="67"/>
        <v>2095</v>
      </c>
      <c r="B2106" t="s">
        <v>4229</v>
      </c>
      <c r="C2106" s="12">
        <v>42613</v>
      </c>
      <c r="D2106" s="13">
        <f ca="1">(TODAY()-PACIENTE[[#This Row],[FECHA. DE NACIMIENTO]])/365</f>
        <v>9.1452054794520556</v>
      </c>
      <c r="E2106" s="14" t="str">
        <f t="shared" ca="1" si="66"/>
        <v>NIÑO</v>
      </c>
      <c r="F2106" s="14" t="s">
        <v>15</v>
      </c>
      <c r="G2106" s="2" t="s">
        <v>4230</v>
      </c>
    </row>
    <row r="2107" spans="1:7" x14ac:dyDescent="0.25">
      <c r="A2107" s="84">
        <f t="shared" si="67"/>
        <v>2096</v>
      </c>
      <c r="B2107" t="s">
        <v>4231</v>
      </c>
      <c r="C2107" s="12">
        <v>40705</v>
      </c>
      <c r="D2107" s="13">
        <f ca="1">(TODAY()-PACIENTE[[#This Row],[FECHA. DE NACIMIENTO]])/365</f>
        <v>14.372602739726027</v>
      </c>
      <c r="E2107" s="14" t="str">
        <f t="shared" ca="1" si="66"/>
        <v>ADOLECENTE</v>
      </c>
      <c r="F2107" s="14" t="s">
        <v>14</v>
      </c>
      <c r="G2107" s="2" t="s">
        <v>4232</v>
      </c>
    </row>
    <row r="2108" spans="1:7" x14ac:dyDescent="0.25">
      <c r="A2108" s="84">
        <f t="shared" si="67"/>
        <v>2097</v>
      </c>
      <c r="B2108" t="s">
        <v>4233</v>
      </c>
      <c r="C2108" s="12">
        <v>35296</v>
      </c>
      <c r="D2108" s="13">
        <f ca="1">(TODAY()-PACIENTE[[#This Row],[FECHA. DE NACIMIENTO]])/365</f>
        <v>29.19178082191781</v>
      </c>
      <c r="E2108" s="14" t="str">
        <f t="shared" ca="1" si="66"/>
        <v>ADULTO</v>
      </c>
      <c r="F2108" s="14" t="s">
        <v>14</v>
      </c>
      <c r="G2108" s="2" t="s">
        <v>4234</v>
      </c>
    </row>
    <row r="2109" spans="1:7" x14ac:dyDescent="0.25">
      <c r="A2109" s="84">
        <f t="shared" si="67"/>
        <v>2098</v>
      </c>
      <c r="B2109" t="s">
        <v>4235</v>
      </c>
      <c r="C2109" s="12">
        <v>39134</v>
      </c>
      <c r="D2109" s="13">
        <f ca="1">(TODAY()-PACIENTE[[#This Row],[FECHA. DE NACIMIENTO]])/365</f>
        <v>18.676712328767124</v>
      </c>
      <c r="E2109" s="14" t="str">
        <f t="shared" ca="1" si="66"/>
        <v>ADULTO</v>
      </c>
      <c r="F2109" s="14" t="s">
        <v>14</v>
      </c>
      <c r="G2109" s="2" t="s">
        <v>559</v>
      </c>
    </row>
    <row r="2110" spans="1:7" x14ac:dyDescent="0.25">
      <c r="A2110" s="84">
        <f t="shared" si="67"/>
        <v>2099</v>
      </c>
      <c r="B2110" t="s">
        <v>4236</v>
      </c>
      <c r="C2110" s="12">
        <v>39622</v>
      </c>
      <c r="D2110" s="13">
        <f ca="1">(TODAY()-PACIENTE[[#This Row],[FECHA. DE NACIMIENTO]])/365</f>
        <v>17.339726027397262</v>
      </c>
      <c r="E2110" s="14" t="str">
        <f t="shared" ca="1" si="66"/>
        <v>ADULTO</v>
      </c>
      <c r="F2110" s="14" t="s">
        <v>14</v>
      </c>
      <c r="G2110" s="2" t="s">
        <v>4237</v>
      </c>
    </row>
    <row r="2111" spans="1:7" x14ac:dyDescent="0.25">
      <c r="A2111" s="84">
        <f t="shared" si="67"/>
        <v>2100</v>
      </c>
      <c r="B2111" t="s">
        <v>4238</v>
      </c>
      <c r="C2111" s="12">
        <v>38078</v>
      </c>
      <c r="D2111" s="13">
        <f ca="1">(TODAY()-PACIENTE[[#This Row],[FECHA. DE NACIMIENTO]])/365</f>
        <v>21.56986301369863</v>
      </c>
      <c r="E2111" s="14" t="str">
        <f t="shared" ca="1" si="66"/>
        <v>ADULTO</v>
      </c>
      <c r="F2111" s="14" t="s">
        <v>14</v>
      </c>
      <c r="G2111" s="2" t="s">
        <v>4239</v>
      </c>
    </row>
    <row r="2112" spans="1:7" x14ac:dyDescent="0.25">
      <c r="A2112" s="84">
        <f t="shared" si="67"/>
        <v>2101</v>
      </c>
      <c r="B2112" t="s">
        <v>4240</v>
      </c>
      <c r="C2112" s="12">
        <v>40405</v>
      </c>
      <c r="D2112" s="13">
        <f ca="1">(TODAY()-PACIENTE[[#This Row],[FECHA. DE NACIMIENTO]])/365</f>
        <v>15.194520547945206</v>
      </c>
      <c r="E2112" s="14" t="str">
        <f t="shared" ca="1" si="66"/>
        <v>ADOLECENTE</v>
      </c>
      <c r="F2112" s="14" t="s">
        <v>15</v>
      </c>
      <c r="G2112" s="2" t="s">
        <v>4241</v>
      </c>
    </row>
    <row r="2113" spans="1:7" x14ac:dyDescent="0.25">
      <c r="A2113" s="84">
        <f t="shared" si="67"/>
        <v>2102</v>
      </c>
      <c r="B2113" t="s">
        <v>4242</v>
      </c>
      <c r="C2113" s="12">
        <v>41144</v>
      </c>
      <c r="D2113" s="13">
        <f ca="1">(TODAY()-PACIENTE[[#This Row],[FECHA. DE NACIMIENTO]])/365</f>
        <v>13.169863013698631</v>
      </c>
      <c r="E2113" s="14" t="str">
        <f t="shared" ca="1" si="66"/>
        <v>ADOLECENTE</v>
      </c>
      <c r="F2113" s="14" t="s">
        <v>15</v>
      </c>
      <c r="G2113" s="2" t="s">
        <v>4243</v>
      </c>
    </row>
    <row r="2114" spans="1:7" x14ac:dyDescent="0.25">
      <c r="A2114" s="84">
        <f t="shared" si="67"/>
        <v>2103</v>
      </c>
      <c r="B2114" t="s">
        <v>4244</v>
      </c>
      <c r="C2114" s="12">
        <v>30581</v>
      </c>
      <c r="D2114" s="13">
        <f ca="1">(TODAY()-PACIENTE[[#This Row],[FECHA. DE NACIMIENTO]])/365</f>
        <v>42.109589041095887</v>
      </c>
      <c r="E2114" s="14" t="str">
        <f t="shared" ca="1" si="66"/>
        <v>ADULTO</v>
      </c>
      <c r="F2114" s="14" t="s">
        <v>15</v>
      </c>
      <c r="G2114" s="2" t="s">
        <v>4245</v>
      </c>
    </row>
    <row r="2115" spans="1:7" x14ac:dyDescent="0.25">
      <c r="A2115" s="84">
        <f t="shared" si="67"/>
        <v>2104</v>
      </c>
      <c r="B2115" t="s">
        <v>4246</v>
      </c>
      <c r="C2115" s="12">
        <v>32590</v>
      </c>
      <c r="D2115" s="13">
        <f ca="1">(TODAY()-PACIENTE[[#This Row],[FECHA. DE NACIMIENTO]])/365</f>
        <v>36.605479452054794</v>
      </c>
      <c r="E2115" s="14" t="str">
        <f t="shared" ca="1" si="66"/>
        <v>ADULTO</v>
      </c>
      <c r="F2115" s="14" t="s">
        <v>15</v>
      </c>
      <c r="G2115" s="2" t="s">
        <v>4247</v>
      </c>
    </row>
    <row r="2116" spans="1:7" x14ac:dyDescent="0.25">
      <c r="A2116" s="84">
        <f t="shared" si="67"/>
        <v>2105</v>
      </c>
      <c r="B2116" t="s">
        <v>4248</v>
      </c>
      <c r="C2116" s="12">
        <v>36841</v>
      </c>
      <c r="D2116" s="13">
        <f ca="1">(TODAY()-PACIENTE[[#This Row],[FECHA. DE NACIMIENTO]])/365</f>
        <v>24.958904109589042</v>
      </c>
      <c r="E2116" s="14" t="str">
        <f t="shared" ca="1" si="66"/>
        <v>ADULTO</v>
      </c>
      <c r="F2116" s="14" t="s">
        <v>14</v>
      </c>
      <c r="G2116" s="2" t="s">
        <v>4249</v>
      </c>
    </row>
    <row r="2117" spans="1:7" x14ac:dyDescent="0.25">
      <c r="A2117" s="84">
        <f t="shared" si="67"/>
        <v>2106</v>
      </c>
      <c r="B2117" t="s">
        <v>4250</v>
      </c>
      <c r="C2117" s="12">
        <v>34678</v>
      </c>
      <c r="D2117" s="13">
        <f ca="1">(TODAY()-PACIENTE[[#This Row],[FECHA. DE NACIMIENTO]])/365</f>
        <v>30.884931506849316</v>
      </c>
      <c r="E2117" s="14" t="str">
        <f t="shared" ca="1" si="66"/>
        <v>ADULTO</v>
      </c>
      <c r="F2117" s="14" t="s">
        <v>15</v>
      </c>
      <c r="G2117" s="2" t="s">
        <v>4251</v>
      </c>
    </row>
    <row r="2118" spans="1:7" x14ac:dyDescent="0.25">
      <c r="A2118" s="84">
        <f t="shared" si="67"/>
        <v>2107</v>
      </c>
      <c r="B2118" t="s">
        <v>4252</v>
      </c>
      <c r="C2118" s="12">
        <v>44018</v>
      </c>
      <c r="D2118" s="13">
        <f ca="1">(TODAY()-PACIENTE[[#This Row],[FECHA. DE NACIMIENTO]])/365</f>
        <v>5.2958904109589042</v>
      </c>
      <c r="E2118" s="14" t="str">
        <f t="shared" ca="1" si="66"/>
        <v>NIÑO</v>
      </c>
      <c r="F2118" s="14" t="s">
        <v>14</v>
      </c>
      <c r="G2118" s="2" t="s">
        <v>4253</v>
      </c>
    </row>
    <row r="2119" spans="1:7" x14ac:dyDescent="0.25">
      <c r="A2119" s="84">
        <f t="shared" si="67"/>
        <v>2108</v>
      </c>
      <c r="B2119" t="s">
        <v>4254</v>
      </c>
      <c r="C2119" s="12">
        <v>39084</v>
      </c>
      <c r="D2119" s="13">
        <f ca="1">(TODAY()-PACIENTE[[#This Row],[FECHA. DE NACIMIENTO]])/365</f>
        <v>18.813698630136987</v>
      </c>
      <c r="E2119" s="14" t="str">
        <f t="shared" ca="1" si="66"/>
        <v>ADULTO</v>
      </c>
      <c r="F2119" s="14" t="s">
        <v>15</v>
      </c>
      <c r="G2119" s="2" t="s">
        <v>4255</v>
      </c>
    </row>
    <row r="2120" spans="1:7" x14ac:dyDescent="0.25">
      <c r="A2120" s="84">
        <f t="shared" si="67"/>
        <v>2109</v>
      </c>
      <c r="B2120" t="s">
        <v>4256</v>
      </c>
      <c r="C2120" s="12">
        <v>22029</v>
      </c>
      <c r="D2120" s="13">
        <f ca="1">(TODAY()-PACIENTE[[#This Row],[FECHA. DE NACIMIENTO]])/365</f>
        <v>65.539726027397265</v>
      </c>
      <c r="E2120" s="14" t="str">
        <f t="shared" ca="1" si="66"/>
        <v>TERCERA EDAD</v>
      </c>
      <c r="F2120" s="14" t="s">
        <v>14</v>
      </c>
      <c r="G2120" s="2" t="s">
        <v>4257</v>
      </c>
    </row>
    <row r="2121" spans="1:7" x14ac:dyDescent="0.25">
      <c r="A2121" s="84">
        <f t="shared" si="67"/>
        <v>2110</v>
      </c>
      <c r="B2121" t="s">
        <v>4258</v>
      </c>
      <c r="C2121" s="12">
        <v>38574</v>
      </c>
      <c r="D2121" s="13">
        <f ca="1">(TODAY()-PACIENTE[[#This Row],[FECHA. DE NACIMIENTO]])/365</f>
        <v>20.210958904109589</v>
      </c>
      <c r="E2121" s="14" t="str">
        <f t="shared" ca="1" si="66"/>
        <v>ADULTO</v>
      </c>
      <c r="F2121" s="14" t="s">
        <v>15</v>
      </c>
      <c r="G2121" s="2" t="s">
        <v>2929</v>
      </c>
    </row>
    <row r="2122" spans="1:7" x14ac:dyDescent="0.25">
      <c r="A2122" s="84">
        <f t="shared" si="67"/>
        <v>2111</v>
      </c>
      <c r="B2122" t="s">
        <v>4259</v>
      </c>
      <c r="C2122" s="12">
        <v>40987</v>
      </c>
      <c r="D2122" s="13">
        <f ca="1">(TODAY()-PACIENTE[[#This Row],[FECHA. DE NACIMIENTO]])/365</f>
        <v>13.6</v>
      </c>
      <c r="E2122" s="14" t="str">
        <f t="shared" ca="1" si="66"/>
        <v>ADOLECENTE</v>
      </c>
      <c r="F2122" s="14" t="s">
        <v>14</v>
      </c>
      <c r="G2122" s="2" t="s">
        <v>2929</v>
      </c>
    </row>
    <row r="2123" spans="1:7" x14ac:dyDescent="0.25">
      <c r="A2123" s="84">
        <f t="shared" si="67"/>
        <v>2112</v>
      </c>
      <c r="B2123" t="s">
        <v>4260</v>
      </c>
      <c r="C2123" s="12">
        <v>41796</v>
      </c>
      <c r="D2123" s="13">
        <f ca="1">(TODAY()-PACIENTE[[#This Row],[FECHA. DE NACIMIENTO]])/365</f>
        <v>11.383561643835616</v>
      </c>
      <c r="E2123" s="14" t="str">
        <f t="shared" ca="1" si="66"/>
        <v>ADOLECENTE</v>
      </c>
      <c r="F2123" s="14" t="s">
        <v>15</v>
      </c>
      <c r="G2123" s="2" t="s">
        <v>4261</v>
      </c>
    </row>
    <row r="2124" spans="1:7" x14ac:dyDescent="0.25">
      <c r="A2124" s="84">
        <f t="shared" si="67"/>
        <v>2113</v>
      </c>
      <c r="B2124" t="s">
        <v>4263</v>
      </c>
      <c r="C2124" s="12">
        <v>40948</v>
      </c>
      <c r="D2124" s="13">
        <f ca="1">(TODAY()-PACIENTE[[#This Row],[FECHA. DE NACIMIENTO]])/365</f>
        <v>13.706849315068494</v>
      </c>
      <c r="E2124" s="14" t="str">
        <f t="shared" ca="1" si="66"/>
        <v>ADOLECENTE</v>
      </c>
      <c r="F2124" s="14" t="s">
        <v>15</v>
      </c>
      <c r="G2124" s="2" t="s">
        <v>4262</v>
      </c>
    </row>
    <row r="2125" spans="1:7" x14ac:dyDescent="0.25">
      <c r="A2125" s="84">
        <f t="shared" si="67"/>
        <v>2114</v>
      </c>
      <c r="B2125" t="s">
        <v>4264</v>
      </c>
      <c r="C2125" s="12">
        <v>22225</v>
      </c>
      <c r="D2125" s="13">
        <f ca="1">(TODAY()-PACIENTE[[#This Row],[FECHA. DE NACIMIENTO]])/365</f>
        <v>65.0027397260274</v>
      </c>
      <c r="E2125" s="14" t="str">
        <f t="shared" ca="1" si="66"/>
        <v>TERCERA EDAD</v>
      </c>
      <c r="F2125" s="14" t="s">
        <v>14</v>
      </c>
      <c r="G2125" s="2" t="s">
        <v>4265</v>
      </c>
    </row>
    <row r="2126" spans="1:7" x14ac:dyDescent="0.25">
      <c r="A2126" s="84">
        <f t="shared" si="67"/>
        <v>2115</v>
      </c>
      <c r="B2126" t="s">
        <v>4266</v>
      </c>
      <c r="C2126" s="12">
        <v>38407</v>
      </c>
      <c r="D2126" s="13">
        <f ca="1">(TODAY()-PACIENTE[[#This Row],[FECHA. DE NACIMIENTO]])/365</f>
        <v>20.668493150684931</v>
      </c>
      <c r="E2126" s="14" t="str">
        <f t="shared" ca="1" si="66"/>
        <v>ADULTO</v>
      </c>
      <c r="F2126" s="14" t="s">
        <v>15</v>
      </c>
      <c r="G2126" s="2" t="s">
        <v>4267</v>
      </c>
    </row>
    <row r="2127" spans="1:7" x14ac:dyDescent="0.25">
      <c r="A2127" s="84">
        <f t="shared" si="67"/>
        <v>2116</v>
      </c>
      <c r="B2127" t="s">
        <v>4268</v>
      </c>
      <c r="C2127" s="12">
        <v>35831</v>
      </c>
      <c r="D2127" s="13">
        <f ca="1">(TODAY()-PACIENTE[[#This Row],[FECHA. DE NACIMIENTO]])/365</f>
        <v>27.726027397260275</v>
      </c>
      <c r="E2127" s="14" t="str">
        <f t="shared" ca="1" si="66"/>
        <v>ADULTO</v>
      </c>
      <c r="F2127" s="14" t="s">
        <v>15</v>
      </c>
      <c r="G2127" s="2" t="s">
        <v>4269</v>
      </c>
    </row>
    <row r="2128" spans="1:7" x14ac:dyDescent="0.25">
      <c r="A2128" s="84">
        <f t="shared" si="67"/>
        <v>2117</v>
      </c>
      <c r="B2128" t="s">
        <v>4270</v>
      </c>
      <c r="C2128" s="12">
        <v>26455</v>
      </c>
      <c r="D2128" s="13">
        <f ca="1">(TODAY()-PACIENTE[[#This Row],[FECHA. DE NACIMIENTO]])/365</f>
        <v>53.413698630136984</v>
      </c>
      <c r="E2128" s="14" t="str">
        <f t="shared" ca="1" si="66"/>
        <v>ADULTO</v>
      </c>
      <c r="F2128" s="14" t="s">
        <v>15</v>
      </c>
      <c r="G2128" s="2" t="s">
        <v>4271</v>
      </c>
    </row>
    <row r="2129" spans="1:7" x14ac:dyDescent="0.25">
      <c r="A2129" s="84">
        <f t="shared" si="67"/>
        <v>2118</v>
      </c>
      <c r="B2129" t="s">
        <v>4272</v>
      </c>
      <c r="C2129" s="12">
        <v>42037</v>
      </c>
      <c r="D2129" s="13">
        <f ca="1">(TODAY()-PACIENTE[[#This Row],[FECHA. DE NACIMIENTO]])/365</f>
        <v>10.723287671232876</v>
      </c>
      <c r="E2129" s="14" t="str">
        <f t="shared" ca="1" si="66"/>
        <v>NIÑO</v>
      </c>
      <c r="F2129" s="14" t="s">
        <v>15</v>
      </c>
      <c r="G2129" s="2" t="s">
        <v>4273</v>
      </c>
    </row>
    <row r="2130" spans="1:7" x14ac:dyDescent="0.25">
      <c r="A2130" s="84">
        <f t="shared" si="67"/>
        <v>2119</v>
      </c>
      <c r="B2130" t="s">
        <v>4274</v>
      </c>
      <c r="C2130" s="12">
        <v>40920</v>
      </c>
      <c r="D2130" s="13">
        <f ca="1">(TODAY()-PACIENTE[[#This Row],[FECHA. DE NACIMIENTO]])/365</f>
        <v>13.783561643835617</v>
      </c>
      <c r="E2130" s="14" t="str">
        <f t="shared" ca="1" si="66"/>
        <v>ADOLECENTE</v>
      </c>
      <c r="F2130" s="14" t="s">
        <v>14</v>
      </c>
      <c r="G2130" s="2" t="s">
        <v>4275</v>
      </c>
    </row>
    <row r="2131" spans="1:7" x14ac:dyDescent="0.25">
      <c r="A2131" s="84">
        <f t="shared" si="67"/>
        <v>2120</v>
      </c>
      <c r="B2131" t="s">
        <v>4276</v>
      </c>
      <c r="C2131" s="12">
        <v>42557</v>
      </c>
      <c r="D2131" s="13">
        <f ca="1">(TODAY()-PACIENTE[[#This Row],[FECHA. DE NACIMIENTO]])/365</f>
        <v>9.2986301369863007</v>
      </c>
      <c r="E2131" s="14" t="str">
        <f t="shared" ca="1" si="66"/>
        <v>NIÑO</v>
      </c>
      <c r="F2131" s="14" t="s">
        <v>15</v>
      </c>
      <c r="G2131" s="2" t="s">
        <v>4277</v>
      </c>
    </row>
    <row r="2132" spans="1:7" x14ac:dyDescent="0.25">
      <c r="A2132" s="84">
        <f t="shared" si="67"/>
        <v>2121</v>
      </c>
      <c r="B2132" t="s">
        <v>4278</v>
      </c>
      <c r="C2132" s="12">
        <v>32781</v>
      </c>
      <c r="D2132" s="13">
        <f ca="1">(TODAY()-PACIENTE[[#This Row],[FECHA. DE NACIMIENTO]])/365</f>
        <v>36.082191780821915</v>
      </c>
      <c r="E2132" s="14" t="str">
        <f t="shared" ca="1" si="66"/>
        <v>ADULTO</v>
      </c>
      <c r="F2132" s="14" t="s">
        <v>15</v>
      </c>
      <c r="G2132" s="2" t="s">
        <v>4279</v>
      </c>
    </row>
    <row r="2133" spans="1:7" x14ac:dyDescent="0.25">
      <c r="A2133" s="84">
        <f t="shared" si="67"/>
        <v>2122</v>
      </c>
      <c r="B2133" t="s">
        <v>4280</v>
      </c>
      <c r="C2133" s="12">
        <v>37699</v>
      </c>
      <c r="D2133" s="13">
        <f ca="1">(TODAY()-PACIENTE[[#This Row],[FECHA. DE NACIMIENTO]])/365</f>
        <v>22.608219178082191</v>
      </c>
      <c r="E2133" s="14" t="str">
        <f t="shared" ca="1" si="66"/>
        <v>ADULTO</v>
      </c>
      <c r="F2133" s="14" t="s">
        <v>15</v>
      </c>
      <c r="G2133" s="2" t="s">
        <v>4281</v>
      </c>
    </row>
    <row r="2134" spans="1:7" x14ac:dyDescent="0.25">
      <c r="A2134" s="84">
        <f t="shared" si="67"/>
        <v>2123</v>
      </c>
      <c r="B2134" t="s">
        <v>4282</v>
      </c>
      <c r="C2134" s="12">
        <v>37047</v>
      </c>
      <c r="D2134" s="13">
        <f ca="1">(TODAY()-PACIENTE[[#This Row],[FECHA. DE NACIMIENTO]])/365</f>
        <v>24.394520547945206</v>
      </c>
      <c r="E2134" s="14" t="str">
        <f t="shared" ca="1" si="66"/>
        <v>ADULTO</v>
      </c>
      <c r="F2134" s="14" t="s">
        <v>14</v>
      </c>
      <c r="G2134" s="2" t="s">
        <v>4283</v>
      </c>
    </row>
    <row r="2135" spans="1:7" x14ac:dyDescent="0.25">
      <c r="A2135" s="84">
        <f t="shared" si="67"/>
        <v>2124</v>
      </c>
      <c r="B2135" t="s">
        <v>4284</v>
      </c>
      <c r="C2135" s="12">
        <v>26412</v>
      </c>
      <c r="D2135" s="13">
        <f ca="1">(TODAY()-PACIENTE[[#This Row],[FECHA. DE NACIMIENTO]])/365</f>
        <v>53.531506849315072</v>
      </c>
      <c r="E2135" s="14" t="str">
        <f t="shared" ca="1" si="66"/>
        <v>ADULTO</v>
      </c>
      <c r="F2135" s="14" t="s">
        <v>15</v>
      </c>
      <c r="G2135" s="2" t="s">
        <v>4285</v>
      </c>
    </row>
    <row r="2136" spans="1:7" x14ac:dyDescent="0.25">
      <c r="A2136" s="84">
        <f t="shared" si="67"/>
        <v>2125</v>
      </c>
      <c r="B2136" t="s">
        <v>4286</v>
      </c>
      <c r="C2136" s="12">
        <v>35808</v>
      </c>
      <c r="D2136" s="13">
        <f ca="1">(TODAY()-PACIENTE[[#This Row],[FECHA. DE NACIMIENTO]])/365</f>
        <v>27.789041095890411</v>
      </c>
      <c r="E2136" s="14" t="str">
        <f t="shared" ca="1" si="66"/>
        <v>ADULTO</v>
      </c>
      <c r="F2136" s="14" t="s">
        <v>15</v>
      </c>
      <c r="G2136" s="2" t="s">
        <v>4287</v>
      </c>
    </row>
    <row r="2137" spans="1:7" x14ac:dyDescent="0.25">
      <c r="A2137" s="84">
        <f t="shared" si="67"/>
        <v>2126</v>
      </c>
      <c r="B2137" t="s">
        <v>4288</v>
      </c>
      <c r="C2137" s="12">
        <v>35250</v>
      </c>
      <c r="D2137" s="13">
        <f ca="1">(TODAY()-PACIENTE[[#This Row],[FECHA. DE NACIMIENTO]])/365</f>
        <v>29.317808219178083</v>
      </c>
      <c r="E2137" s="14" t="str">
        <f t="shared" ca="1" si="66"/>
        <v>ADULTO</v>
      </c>
      <c r="F2137" s="14" t="s">
        <v>14</v>
      </c>
      <c r="G2137" s="2" t="s">
        <v>4289</v>
      </c>
    </row>
    <row r="2138" spans="1:7" x14ac:dyDescent="0.25">
      <c r="A2138" s="84">
        <f t="shared" si="67"/>
        <v>2127</v>
      </c>
      <c r="B2138" t="s">
        <v>4290</v>
      </c>
      <c r="C2138" s="12">
        <v>39577</v>
      </c>
      <c r="D2138" s="13">
        <f ca="1">(TODAY()-PACIENTE[[#This Row],[FECHA. DE NACIMIENTO]])/365</f>
        <v>17.463013698630139</v>
      </c>
      <c r="E2138" s="14" t="str">
        <f t="shared" ca="1" si="66"/>
        <v>ADULTO</v>
      </c>
      <c r="F2138" s="14" t="s">
        <v>15</v>
      </c>
      <c r="G2138" s="2" t="s">
        <v>4291</v>
      </c>
    </row>
    <row r="2139" spans="1:7" x14ac:dyDescent="0.25">
      <c r="A2139" s="84">
        <f t="shared" si="67"/>
        <v>2128</v>
      </c>
      <c r="B2139" t="s">
        <v>4292</v>
      </c>
      <c r="C2139" s="12">
        <v>37818</v>
      </c>
      <c r="D2139" s="13">
        <f ca="1">(TODAY()-PACIENTE[[#This Row],[FECHA. DE NACIMIENTO]])/365</f>
        <v>22.282191780821918</v>
      </c>
      <c r="E2139" s="14" t="str">
        <f t="shared" ca="1" si="66"/>
        <v>ADULTO</v>
      </c>
      <c r="F2139" s="14" t="s">
        <v>15</v>
      </c>
      <c r="G2139" s="2" t="s">
        <v>4293</v>
      </c>
    </row>
    <row r="2140" spans="1:7" x14ac:dyDescent="0.25">
      <c r="A2140" s="84">
        <f t="shared" si="67"/>
        <v>2129</v>
      </c>
      <c r="B2140" t="s">
        <v>4294</v>
      </c>
      <c r="C2140" s="12">
        <v>34822</v>
      </c>
      <c r="D2140" s="13">
        <f ca="1">(TODAY()-PACIENTE[[#This Row],[FECHA. DE NACIMIENTO]])/365</f>
        <v>30.490410958904111</v>
      </c>
      <c r="E2140" s="14" t="str">
        <f t="shared" ca="1" si="66"/>
        <v>ADULTO</v>
      </c>
      <c r="F2140" s="14" t="s">
        <v>15</v>
      </c>
      <c r="G2140" s="2" t="s">
        <v>4295</v>
      </c>
    </row>
    <row r="2141" spans="1:7" x14ac:dyDescent="0.25">
      <c r="A2141" s="84">
        <f t="shared" si="67"/>
        <v>2130</v>
      </c>
      <c r="B2141" t="s">
        <v>4296</v>
      </c>
      <c r="C2141" s="12">
        <v>28939</v>
      </c>
      <c r="D2141" s="13">
        <f ca="1">(TODAY()-PACIENTE[[#This Row],[FECHA. DE NACIMIENTO]])/365</f>
        <v>46.608219178082194</v>
      </c>
      <c r="E2141" s="14" t="str">
        <f t="shared" ca="1" si="66"/>
        <v>ADULTO</v>
      </c>
      <c r="F2141" s="14" t="s">
        <v>14</v>
      </c>
      <c r="G2141" s="2" t="s">
        <v>4297</v>
      </c>
    </row>
    <row r="2142" spans="1:7" x14ac:dyDescent="0.25">
      <c r="A2142" s="84">
        <f t="shared" si="67"/>
        <v>2131</v>
      </c>
      <c r="B2142" t="s">
        <v>4298</v>
      </c>
      <c r="C2142" s="12">
        <v>42919</v>
      </c>
      <c r="D2142" s="13">
        <f ca="1">(TODAY()-PACIENTE[[#This Row],[FECHA. DE NACIMIENTO]])/365</f>
        <v>8.3068493150684937</v>
      </c>
      <c r="E2142" s="14" t="str">
        <f t="shared" ca="1" si="66"/>
        <v>NIÑO</v>
      </c>
      <c r="F2142" s="14" t="s">
        <v>15</v>
      </c>
      <c r="G2142" s="2" t="s">
        <v>4300</v>
      </c>
    </row>
    <row r="2143" spans="1:7" x14ac:dyDescent="0.25">
      <c r="A2143" s="84">
        <f t="shared" si="67"/>
        <v>2132</v>
      </c>
      <c r="B2143" t="s">
        <v>3420</v>
      </c>
      <c r="C2143" s="12">
        <v>34015</v>
      </c>
      <c r="D2143" s="13">
        <f ca="1">(TODAY()-PACIENTE[[#This Row],[FECHA. DE NACIMIENTO]])/365</f>
        <v>32.701369863013696</v>
      </c>
      <c r="E2143" s="14" t="str">
        <f t="shared" ca="1" si="66"/>
        <v>ADULTO</v>
      </c>
      <c r="F2143" s="14" t="s">
        <v>14</v>
      </c>
      <c r="G2143" s="2" t="s">
        <v>4301</v>
      </c>
    </row>
    <row r="2144" spans="1:7" x14ac:dyDescent="0.25">
      <c r="A2144" s="84">
        <f t="shared" si="67"/>
        <v>2133</v>
      </c>
      <c r="B2144" t="s">
        <v>4302</v>
      </c>
      <c r="C2144" s="12">
        <v>34656</v>
      </c>
      <c r="D2144" s="13">
        <f ca="1">(TODAY()-PACIENTE[[#This Row],[FECHA. DE NACIMIENTO]])/365</f>
        <v>30.945205479452056</v>
      </c>
      <c r="E2144" s="14" t="str">
        <f t="shared" ca="1" si="66"/>
        <v>ADULTO</v>
      </c>
      <c r="F2144" s="14" t="s">
        <v>15</v>
      </c>
      <c r="G2144" s="2" t="s">
        <v>4303</v>
      </c>
    </row>
    <row r="2145" spans="1:7" x14ac:dyDescent="0.25">
      <c r="A2145" s="84">
        <f t="shared" si="67"/>
        <v>2134</v>
      </c>
      <c r="B2145" t="s">
        <v>4304</v>
      </c>
      <c r="C2145" s="12">
        <v>34218</v>
      </c>
      <c r="D2145" s="13">
        <f ca="1">(TODAY()-PACIENTE[[#This Row],[FECHA. DE NACIMIENTO]])/365</f>
        <v>32.145205479452052</v>
      </c>
      <c r="E2145" s="14" t="str">
        <f t="shared" ca="1" si="66"/>
        <v>ADULTO</v>
      </c>
      <c r="F2145" s="14" t="s">
        <v>14</v>
      </c>
      <c r="G2145" s="2" t="s">
        <v>4305</v>
      </c>
    </row>
    <row r="2146" spans="1:7" x14ac:dyDescent="0.25">
      <c r="A2146" s="84">
        <f t="shared" si="67"/>
        <v>2135</v>
      </c>
      <c r="B2146" t="s">
        <v>4306</v>
      </c>
      <c r="C2146" s="12">
        <v>39744</v>
      </c>
      <c r="D2146" s="13">
        <f ca="1">(TODAY()-PACIENTE[[#This Row],[FECHA. DE NACIMIENTO]])/365</f>
        <v>17.005479452054793</v>
      </c>
      <c r="E2146" s="14" t="str">
        <f t="shared" ca="1" si="66"/>
        <v>ADULTO</v>
      </c>
      <c r="F2146" s="14" t="s">
        <v>15</v>
      </c>
      <c r="G2146" s="2" t="s">
        <v>4307</v>
      </c>
    </row>
    <row r="2147" spans="1:7" x14ac:dyDescent="0.25">
      <c r="A2147" s="84">
        <f t="shared" si="67"/>
        <v>2136</v>
      </c>
      <c r="B2147" t="s">
        <v>4308</v>
      </c>
      <c r="C2147" s="12">
        <v>41461</v>
      </c>
      <c r="D2147" s="13">
        <f ca="1">(TODAY()-PACIENTE[[#This Row],[FECHA. DE NACIMIENTO]])/365</f>
        <v>12.301369863013699</v>
      </c>
      <c r="E2147" s="14" t="str">
        <f t="shared" ca="1" si="66"/>
        <v>ADOLECENTE</v>
      </c>
      <c r="F2147" s="14" t="s">
        <v>15</v>
      </c>
      <c r="G2147" s="2" t="s">
        <v>4309</v>
      </c>
    </row>
    <row r="2148" spans="1:7" x14ac:dyDescent="0.25">
      <c r="A2148" s="84">
        <f t="shared" si="67"/>
        <v>2137</v>
      </c>
      <c r="B2148" t="s">
        <v>4310</v>
      </c>
      <c r="C2148" s="12">
        <v>37067</v>
      </c>
      <c r="D2148" s="13">
        <f ca="1">(TODAY()-PACIENTE[[#This Row],[FECHA. DE NACIMIENTO]])/365</f>
        <v>24.339726027397262</v>
      </c>
      <c r="E2148" s="14" t="str">
        <f t="shared" ca="1" si="66"/>
        <v>ADULTO</v>
      </c>
      <c r="F2148" s="14" t="s">
        <v>15</v>
      </c>
      <c r="G2148" s="2" t="s">
        <v>4312</v>
      </c>
    </row>
    <row r="2149" spans="1:7" x14ac:dyDescent="0.25">
      <c r="A2149" s="84">
        <f t="shared" si="67"/>
        <v>2138</v>
      </c>
      <c r="B2149" t="s">
        <v>4313</v>
      </c>
      <c r="C2149" s="12">
        <v>39208</v>
      </c>
      <c r="D2149" s="13">
        <f ca="1">(TODAY()-PACIENTE[[#This Row],[FECHA. DE NACIMIENTO]])/365</f>
        <v>18.473972602739725</v>
      </c>
      <c r="E2149" s="14" t="str">
        <f t="shared" ca="1" si="66"/>
        <v>ADULTO</v>
      </c>
      <c r="F2149" s="14" t="s">
        <v>15</v>
      </c>
      <c r="G2149" s="2" t="s">
        <v>4311</v>
      </c>
    </row>
    <row r="2150" spans="1:7" x14ac:dyDescent="0.25">
      <c r="A2150" s="84">
        <f t="shared" si="67"/>
        <v>2139</v>
      </c>
      <c r="B2150" t="s">
        <v>4314</v>
      </c>
      <c r="C2150" s="12">
        <v>35408</v>
      </c>
      <c r="D2150" s="13">
        <f ca="1">(TODAY()-PACIENTE[[#This Row],[FECHA. DE NACIMIENTO]])/365</f>
        <v>28.884931506849316</v>
      </c>
      <c r="E2150" s="14" t="str">
        <f t="shared" ca="1" si="66"/>
        <v>ADULTO</v>
      </c>
      <c r="F2150" s="14" t="s">
        <v>15</v>
      </c>
      <c r="G2150" s="2" t="s">
        <v>4315</v>
      </c>
    </row>
    <row r="2151" spans="1:7" x14ac:dyDescent="0.25">
      <c r="A2151" s="84">
        <f t="shared" si="67"/>
        <v>2140</v>
      </c>
      <c r="B2151" t="s">
        <v>4316</v>
      </c>
      <c r="C2151" s="12">
        <v>32757</v>
      </c>
      <c r="D2151" s="13">
        <f ca="1">(TODAY()-PACIENTE[[#This Row],[FECHA. DE NACIMIENTO]])/365</f>
        <v>36.147945205479452</v>
      </c>
      <c r="E2151" s="14" t="str">
        <f t="shared" ca="1" si="66"/>
        <v>ADULTO</v>
      </c>
      <c r="F2151" s="14" t="s">
        <v>14</v>
      </c>
      <c r="G2151" s="2" t="s">
        <v>4317</v>
      </c>
    </row>
    <row r="2152" spans="1:7" x14ac:dyDescent="0.25">
      <c r="A2152" s="84">
        <f t="shared" si="67"/>
        <v>2141</v>
      </c>
      <c r="B2152" t="s">
        <v>4318</v>
      </c>
      <c r="C2152" s="12">
        <v>37531</v>
      </c>
      <c r="D2152" s="13">
        <f ca="1">(TODAY()-PACIENTE[[#This Row],[FECHA. DE NACIMIENTO]])/365</f>
        <v>23.068493150684933</v>
      </c>
      <c r="E2152" s="14" t="str">
        <f t="shared" ca="1" si="66"/>
        <v>ADULTO</v>
      </c>
      <c r="F2152" s="14" t="s">
        <v>14</v>
      </c>
      <c r="G2152" s="2" t="s">
        <v>4319</v>
      </c>
    </row>
    <row r="2153" spans="1:7" x14ac:dyDescent="0.25">
      <c r="A2153" s="84">
        <f t="shared" si="67"/>
        <v>2142</v>
      </c>
      <c r="B2153" t="s">
        <v>3952</v>
      </c>
      <c r="C2153" s="12">
        <v>39524</v>
      </c>
      <c r="D2153" s="13">
        <f ca="1">(TODAY()-PACIENTE[[#This Row],[FECHA. DE NACIMIENTO]])/365</f>
        <v>17.608219178082191</v>
      </c>
      <c r="E2153" s="14" t="str">
        <f t="shared" ca="1" si="66"/>
        <v>ADULTO</v>
      </c>
      <c r="F2153" s="14" t="s">
        <v>14</v>
      </c>
      <c r="G2153" s="2" t="s">
        <v>3953</v>
      </c>
    </row>
    <row r="2154" spans="1:7" x14ac:dyDescent="0.25">
      <c r="A2154" s="84">
        <f t="shared" si="67"/>
        <v>2143</v>
      </c>
      <c r="B2154" t="s">
        <v>4320</v>
      </c>
      <c r="C2154" s="12">
        <v>38262</v>
      </c>
      <c r="D2154" s="13">
        <f ca="1">(TODAY()-PACIENTE[[#This Row],[FECHA. DE NACIMIENTO]])/365</f>
        <v>21.065753424657533</v>
      </c>
      <c r="E2154" s="14" t="str">
        <f t="shared" ref="E2154:E2217" ca="1" si="68">IF(D2154&lt;=11,"NIÑO",IF(D2154&lt;=17,"ADOLECENTE",IF(D2154&lt;=65,"ADULTO",IF(D2154&gt;=65,"TERCERA EDAD",0))))</f>
        <v>ADULTO</v>
      </c>
      <c r="F2154" s="14" t="s">
        <v>14</v>
      </c>
      <c r="G2154" s="2" t="s">
        <v>4321</v>
      </c>
    </row>
    <row r="2155" spans="1:7" x14ac:dyDescent="0.25">
      <c r="A2155" s="84">
        <f t="shared" si="67"/>
        <v>2144</v>
      </c>
      <c r="B2155" t="s">
        <v>4322</v>
      </c>
      <c r="C2155" s="12">
        <v>39034</v>
      </c>
      <c r="D2155" s="13">
        <f ca="1">(TODAY()-PACIENTE[[#This Row],[FECHA. DE NACIMIENTO]])/365</f>
        <v>18.950684931506849</v>
      </c>
      <c r="E2155" s="14" t="str">
        <f t="shared" ca="1" si="68"/>
        <v>ADULTO</v>
      </c>
      <c r="F2155" s="14" t="s">
        <v>14</v>
      </c>
      <c r="G2155" s="2" t="s">
        <v>4323</v>
      </c>
    </row>
    <row r="2156" spans="1:7" x14ac:dyDescent="0.25">
      <c r="A2156" s="84">
        <f t="shared" si="67"/>
        <v>2145</v>
      </c>
      <c r="B2156" t="s">
        <v>4324</v>
      </c>
      <c r="C2156" s="12">
        <v>16890</v>
      </c>
      <c r="D2156" s="13">
        <f ca="1">(TODAY()-PACIENTE[[#This Row],[FECHA. DE NACIMIENTO]])/365</f>
        <v>79.61917808219178</v>
      </c>
      <c r="E2156" s="14" t="str">
        <f t="shared" ca="1" si="68"/>
        <v>TERCERA EDAD</v>
      </c>
      <c r="F2156" s="14" t="s">
        <v>15</v>
      </c>
      <c r="G2156" s="2" t="s">
        <v>4325</v>
      </c>
    </row>
    <row r="2157" spans="1:7" x14ac:dyDescent="0.25">
      <c r="A2157" s="84">
        <f t="shared" si="67"/>
        <v>2146</v>
      </c>
      <c r="B2157" t="s">
        <v>4326</v>
      </c>
      <c r="C2157" s="12">
        <v>26146</v>
      </c>
      <c r="D2157" s="13">
        <f ca="1">(TODAY()-PACIENTE[[#This Row],[FECHA. DE NACIMIENTO]])/365</f>
        <v>54.260273972602739</v>
      </c>
      <c r="E2157" s="14" t="str">
        <f t="shared" ca="1" si="68"/>
        <v>ADULTO</v>
      </c>
      <c r="F2157" s="14" t="s">
        <v>15</v>
      </c>
      <c r="G2157" s="2" t="s">
        <v>3611</v>
      </c>
    </row>
    <row r="2158" spans="1:7" x14ac:dyDescent="0.25">
      <c r="A2158" s="84">
        <f t="shared" si="67"/>
        <v>2147</v>
      </c>
      <c r="B2158" t="s">
        <v>4327</v>
      </c>
      <c r="C2158" s="12">
        <v>28251</v>
      </c>
      <c r="D2158" s="13">
        <f ca="1">(TODAY()-PACIENTE[[#This Row],[FECHA. DE NACIMIENTO]])/365</f>
        <v>48.493150684931507</v>
      </c>
      <c r="E2158" s="14" t="str">
        <f t="shared" ca="1" si="68"/>
        <v>ADULTO</v>
      </c>
      <c r="F2158" s="14" t="s">
        <v>15</v>
      </c>
      <c r="G2158" s="2" t="s">
        <v>4328</v>
      </c>
    </row>
    <row r="2159" spans="1:7" x14ac:dyDescent="0.25">
      <c r="A2159" s="84">
        <f t="shared" ref="A2159:A2222" si="69">IF(B2159&lt;&gt;"",$A2158+1,"")</f>
        <v>2148</v>
      </c>
      <c r="B2159" t="s">
        <v>4329</v>
      </c>
      <c r="C2159" s="12">
        <v>43743</v>
      </c>
      <c r="D2159" s="13">
        <f ca="1">(TODAY()-PACIENTE[[#This Row],[FECHA. DE NACIMIENTO]])/365</f>
        <v>6.0493150684931507</v>
      </c>
      <c r="E2159" s="14" t="str">
        <f t="shared" ca="1" si="68"/>
        <v>NIÑO</v>
      </c>
      <c r="F2159" s="14" t="s">
        <v>14</v>
      </c>
      <c r="G2159" s="2" t="s">
        <v>4330</v>
      </c>
    </row>
    <row r="2160" spans="1:7" x14ac:dyDescent="0.25">
      <c r="A2160" s="84">
        <f t="shared" si="69"/>
        <v>2149</v>
      </c>
      <c r="B2160" t="s">
        <v>4331</v>
      </c>
      <c r="C2160" s="12">
        <v>39083</v>
      </c>
      <c r="D2160" s="13">
        <f ca="1">(TODAY()-PACIENTE[[#This Row],[FECHA. DE NACIMIENTO]])/365</f>
        <v>18.816438356164383</v>
      </c>
      <c r="E2160" s="14" t="str">
        <f t="shared" ca="1" si="68"/>
        <v>ADULTO</v>
      </c>
      <c r="F2160" s="14" t="s">
        <v>14</v>
      </c>
      <c r="G2160" s="2" t="s">
        <v>4332</v>
      </c>
    </row>
    <row r="2161" spans="1:7" x14ac:dyDescent="0.25">
      <c r="A2161" s="84">
        <f t="shared" si="69"/>
        <v>2150</v>
      </c>
      <c r="B2161" t="s">
        <v>4333</v>
      </c>
      <c r="C2161" s="12">
        <v>36029</v>
      </c>
      <c r="D2161" s="13">
        <f ca="1">(TODAY()-PACIENTE[[#This Row],[FECHA. DE NACIMIENTO]])/365</f>
        <v>27.183561643835617</v>
      </c>
      <c r="E2161" s="14" t="str">
        <f t="shared" ca="1" si="68"/>
        <v>ADULTO</v>
      </c>
      <c r="F2161" s="14" t="s">
        <v>14</v>
      </c>
      <c r="G2161" s="2" t="s">
        <v>4334</v>
      </c>
    </row>
    <row r="2162" spans="1:7" x14ac:dyDescent="0.25">
      <c r="A2162" s="84">
        <f t="shared" si="69"/>
        <v>2151</v>
      </c>
      <c r="B2162" t="s">
        <v>4335</v>
      </c>
      <c r="C2162" s="12">
        <v>37198</v>
      </c>
      <c r="D2162" s="13">
        <f ca="1">(TODAY()-PACIENTE[[#This Row],[FECHA. DE NACIMIENTO]])/365</f>
        <v>23.980821917808218</v>
      </c>
      <c r="E2162" s="14" t="str">
        <f t="shared" ca="1" si="68"/>
        <v>ADULTO</v>
      </c>
      <c r="F2162" s="14" t="s">
        <v>15</v>
      </c>
      <c r="G2162" s="2" t="s">
        <v>4336</v>
      </c>
    </row>
    <row r="2163" spans="1:7" x14ac:dyDescent="0.25">
      <c r="A2163" s="84">
        <f t="shared" si="69"/>
        <v>2152</v>
      </c>
      <c r="B2163" t="s">
        <v>4337</v>
      </c>
      <c r="C2163" s="12">
        <v>32827</v>
      </c>
      <c r="D2163" s="13">
        <f ca="1">(TODAY()-PACIENTE[[#This Row],[FECHA. DE NACIMIENTO]])/365</f>
        <v>35.956164383561642</v>
      </c>
      <c r="E2163" s="14" t="str">
        <f t="shared" ca="1" si="68"/>
        <v>ADULTO</v>
      </c>
      <c r="F2163" s="14" t="s">
        <v>14</v>
      </c>
      <c r="G2163" s="2" t="s">
        <v>4338</v>
      </c>
    </row>
    <row r="2164" spans="1:7" x14ac:dyDescent="0.25">
      <c r="A2164" s="84">
        <f t="shared" si="69"/>
        <v>2153</v>
      </c>
      <c r="B2164" t="s">
        <v>4339</v>
      </c>
      <c r="C2164" s="12">
        <v>41733</v>
      </c>
      <c r="D2164" s="13">
        <f ca="1">(TODAY()-PACIENTE[[#This Row],[FECHA. DE NACIMIENTO]])/365</f>
        <v>11.556164383561644</v>
      </c>
      <c r="E2164" s="14" t="str">
        <f t="shared" ca="1" si="68"/>
        <v>ADOLECENTE</v>
      </c>
      <c r="F2164" s="14" t="s">
        <v>14</v>
      </c>
      <c r="G2164" s="2" t="s">
        <v>4340</v>
      </c>
    </row>
    <row r="2165" spans="1:7" x14ac:dyDescent="0.25">
      <c r="A2165" s="84">
        <f t="shared" si="69"/>
        <v>2154</v>
      </c>
      <c r="B2165" t="s">
        <v>4341</v>
      </c>
      <c r="C2165" s="12">
        <v>43070</v>
      </c>
      <c r="D2165" s="13">
        <f ca="1">(TODAY()-PACIENTE[[#This Row],[FECHA. DE NACIMIENTO]])/365</f>
        <v>7.8931506849315065</v>
      </c>
      <c r="E2165" s="14" t="str">
        <f t="shared" ca="1" si="68"/>
        <v>NIÑO</v>
      </c>
      <c r="F2165" s="14" t="s">
        <v>15</v>
      </c>
      <c r="G2165" s="2" t="s">
        <v>4342</v>
      </c>
    </row>
    <row r="2166" spans="1:7" x14ac:dyDescent="0.25">
      <c r="A2166" s="84">
        <f t="shared" si="69"/>
        <v>2155</v>
      </c>
      <c r="B2166" t="s">
        <v>4343</v>
      </c>
      <c r="C2166" s="12">
        <v>39664</v>
      </c>
      <c r="D2166" s="13">
        <f ca="1">(TODAY()-PACIENTE[[#This Row],[FECHA. DE NACIMIENTO]])/365</f>
        <v>17.224657534246575</v>
      </c>
      <c r="E2166" s="14" t="str">
        <f t="shared" ca="1" si="68"/>
        <v>ADULTO</v>
      </c>
      <c r="F2166" s="14" t="s">
        <v>15</v>
      </c>
      <c r="G2166" s="2" t="s">
        <v>4344</v>
      </c>
    </row>
    <row r="2167" spans="1:7" x14ac:dyDescent="0.25">
      <c r="A2167" s="84">
        <f t="shared" si="69"/>
        <v>2156</v>
      </c>
      <c r="B2167" t="s">
        <v>4345</v>
      </c>
      <c r="C2167" s="12">
        <v>40281</v>
      </c>
      <c r="D2167" s="13">
        <f ca="1">(TODAY()-PACIENTE[[#This Row],[FECHA. DE NACIMIENTO]])/365</f>
        <v>15.534246575342467</v>
      </c>
      <c r="E2167" s="14" t="str">
        <f t="shared" ca="1" si="68"/>
        <v>ADOLECENTE</v>
      </c>
      <c r="F2167" s="14" t="s">
        <v>14</v>
      </c>
      <c r="G2167" s="2" t="s">
        <v>4346</v>
      </c>
    </row>
    <row r="2168" spans="1:7" x14ac:dyDescent="0.25">
      <c r="A2168" s="84">
        <f t="shared" si="69"/>
        <v>2157</v>
      </c>
      <c r="B2168" t="s">
        <v>4347</v>
      </c>
      <c r="C2168" s="12">
        <v>37168</v>
      </c>
      <c r="D2168" s="13">
        <f ca="1">(TODAY()-PACIENTE[[#This Row],[FECHA. DE NACIMIENTO]])/365</f>
        <v>24.063013698630137</v>
      </c>
      <c r="E2168" s="14" t="str">
        <f t="shared" ca="1" si="68"/>
        <v>ADULTO</v>
      </c>
      <c r="F2168" s="14" t="s">
        <v>14</v>
      </c>
      <c r="G2168" s="2" t="s">
        <v>4348</v>
      </c>
    </row>
    <row r="2169" spans="1:7" x14ac:dyDescent="0.25">
      <c r="A2169" s="84">
        <f t="shared" si="69"/>
        <v>2158</v>
      </c>
      <c r="B2169" t="s">
        <v>4350</v>
      </c>
      <c r="C2169" s="12">
        <v>33791</v>
      </c>
      <c r="D2169" s="13">
        <f ca="1">(TODAY()-PACIENTE[[#This Row],[FECHA. DE NACIMIENTO]])/365</f>
        <v>33.315068493150683</v>
      </c>
      <c r="E2169" s="14" t="str">
        <f t="shared" ca="1" si="68"/>
        <v>ADULTO</v>
      </c>
      <c r="F2169" s="14" t="s">
        <v>15</v>
      </c>
      <c r="G2169" s="2" t="s">
        <v>4349</v>
      </c>
    </row>
    <row r="2170" spans="1:7" x14ac:dyDescent="0.25">
      <c r="A2170" s="84">
        <f t="shared" si="69"/>
        <v>2159</v>
      </c>
      <c r="B2170" t="s">
        <v>4351</v>
      </c>
      <c r="C2170" s="12">
        <v>39599</v>
      </c>
      <c r="D2170" s="13">
        <f ca="1">(TODAY()-PACIENTE[[#This Row],[FECHA. DE NACIMIENTO]])/365</f>
        <v>17.402739726027399</v>
      </c>
      <c r="E2170" s="14" t="str">
        <f t="shared" ca="1" si="68"/>
        <v>ADULTO</v>
      </c>
      <c r="F2170" s="14" t="s">
        <v>14</v>
      </c>
      <c r="G2170" s="2" t="s">
        <v>4352</v>
      </c>
    </row>
    <row r="2171" spans="1:7" x14ac:dyDescent="0.25">
      <c r="A2171" s="84">
        <f t="shared" si="69"/>
        <v>2160</v>
      </c>
      <c r="B2171" t="s">
        <v>4353</v>
      </c>
      <c r="C2171" s="12">
        <v>39398</v>
      </c>
      <c r="D2171" s="13">
        <f ca="1">(TODAY()-PACIENTE[[#This Row],[FECHA. DE NACIMIENTO]])/365</f>
        <v>17.953424657534246</v>
      </c>
      <c r="E2171" s="14" t="str">
        <f t="shared" ca="1" si="68"/>
        <v>ADULTO</v>
      </c>
      <c r="F2171" s="14" t="s">
        <v>15</v>
      </c>
      <c r="G2171" s="2" t="s">
        <v>231</v>
      </c>
    </row>
    <row r="2172" spans="1:7" x14ac:dyDescent="0.25">
      <c r="A2172" s="84">
        <f t="shared" si="69"/>
        <v>2161</v>
      </c>
      <c r="B2172" t="s">
        <v>4354</v>
      </c>
      <c r="C2172" s="12">
        <v>36877</v>
      </c>
      <c r="D2172" s="13">
        <f ca="1">(TODAY()-PACIENTE[[#This Row],[FECHA. DE NACIMIENTO]])/365</f>
        <v>24.860273972602741</v>
      </c>
      <c r="E2172" s="14" t="str">
        <f t="shared" ca="1" si="68"/>
        <v>ADULTO</v>
      </c>
      <c r="F2172" s="14" t="s">
        <v>15</v>
      </c>
      <c r="G2172" s="2" t="s">
        <v>4355</v>
      </c>
    </row>
    <row r="2173" spans="1:7" x14ac:dyDescent="0.25">
      <c r="A2173" s="84">
        <f t="shared" si="69"/>
        <v>2162</v>
      </c>
      <c r="B2173" t="s">
        <v>4356</v>
      </c>
      <c r="C2173" s="12">
        <v>41795</v>
      </c>
      <c r="D2173" s="13">
        <f ca="1">(TODAY()-PACIENTE[[#This Row],[FECHA. DE NACIMIENTO]])/365</f>
        <v>11.386301369863014</v>
      </c>
      <c r="E2173" s="14" t="str">
        <f t="shared" ca="1" si="68"/>
        <v>ADOLECENTE</v>
      </c>
      <c r="F2173" s="14" t="s">
        <v>14</v>
      </c>
      <c r="G2173" s="2" t="s">
        <v>4357</v>
      </c>
    </row>
    <row r="2174" spans="1:7" x14ac:dyDescent="0.25">
      <c r="A2174" s="84">
        <f t="shared" si="69"/>
        <v>2163</v>
      </c>
      <c r="B2174" t="s">
        <v>3416</v>
      </c>
      <c r="C2174" s="12">
        <v>34678</v>
      </c>
      <c r="D2174" s="13">
        <f ca="1">(TODAY()-PACIENTE[[#This Row],[FECHA. DE NACIMIENTO]])/365</f>
        <v>30.884931506849316</v>
      </c>
      <c r="E2174" s="14" t="str">
        <f t="shared" ca="1" si="68"/>
        <v>ADULTO</v>
      </c>
      <c r="F2174" s="14" t="s">
        <v>15</v>
      </c>
      <c r="G2174" s="2" t="s">
        <v>3417</v>
      </c>
    </row>
    <row r="2175" spans="1:7" x14ac:dyDescent="0.25">
      <c r="A2175" s="84">
        <f t="shared" si="69"/>
        <v>2164</v>
      </c>
      <c r="B2175" t="s">
        <v>4358</v>
      </c>
      <c r="C2175" s="12">
        <v>27947</v>
      </c>
      <c r="D2175" s="13">
        <f ca="1">(TODAY()-PACIENTE[[#This Row],[FECHA. DE NACIMIENTO]])/365</f>
        <v>49.326027397260276</v>
      </c>
      <c r="E2175" s="14" t="str">
        <f t="shared" ca="1" si="68"/>
        <v>ADULTO</v>
      </c>
      <c r="F2175" s="14" t="s">
        <v>15</v>
      </c>
      <c r="G2175" s="2" t="s">
        <v>4359</v>
      </c>
    </row>
    <row r="2176" spans="1:7" x14ac:dyDescent="0.25">
      <c r="A2176" s="84">
        <f t="shared" si="69"/>
        <v>2165</v>
      </c>
      <c r="B2176" t="s">
        <v>4360</v>
      </c>
      <c r="C2176" s="12">
        <v>26127</v>
      </c>
      <c r="D2176" s="13">
        <f ca="1">(TODAY()-PACIENTE[[#This Row],[FECHA. DE NACIMIENTO]])/365</f>
        <v>54.31232876712329</v>
      </c>
      <c r="E2176" s="14" t="str">
        <f t="shared" ca="1" si="68"/>
        <v>ADULTO</v>
      </c>
      <c r="F2176" s="14" t="s">
        <v>15</v>
      </c>
      <c r="G2176" s="2" t="s">
        <v>4361</v>
      </c>
    </row>
    <row r="2177" spans="1:7" x14ac:dyDescent="0.25">
      <c r="A2177" s="84">
        <f t="shared" si="69"/>
        <v>2166</v>
      </c>
      <c r="B2177" t="s">
        <v>4362</v>
      </c>
      <c r="C2177" s="12">
        <v>41172</v>
      </c>
      <c r="D2177" s="13">
        <f ca="1">(TODAY()-PACIENTE[[#This Row],[FECHA. DE NACIMIENTO]])/365</f>
        <v>13.093150684931507</v>
      </c>
      <c r="E2177" s="14" t="str">
        <f t="shared" ca="1" si="68"/>
        <v>ADOLECENTE</v>
      </c>
      <c r="F2177" s="14" t="s">
        <v>15</v>
      </c>
      <c r="G2177" s="2" t="s">
        <v>1203</v>
      </c>
    </row>
    <row r="2178" spans="1:7" x14ac:dyDescent="0.25">
      <c r="A2178" s="84">
        <f t="shared" si="69"/>
        <v>2167</v>
      </c>
      <c r="B2178" t="s">
        <v>4363</v>
      </c>
      <c r="C2178" s="12">
        <v>38490</v>
      </c>
      <c r="D2178" s="13">
        <f ca="1">(TODAY()-PACIENTE[[#This Row],[FECHA. DE NACIMIENTO]])/365</f>
        <v>20.44109589041096</v>
      </c>
      <c r="E2178" s="14" t="str">
        <f t="shared" ca="1" si="68"/>
        <v>ADULTO</v>
      </c>
      <c r="F2178" s="14" t="s">
        <v>15</v>
      </c>
      <c r="G2178" s="2" t="s">
        <v>4364</v>
      </c>
    </row>
    <row r="2179" spans="1:7" x14ac:dyDescent="0.25">
      <c r="A2179" s="84">
        <f t="shared" si="69"/>
        <v>2168</v>
      </c>
      <c r="B2179" t="s">
        <v>4366</v>
      </c>
      <c r="C2179" s="12">
        <v>29443</v>
      </c>
      <c r="D2179" s="13">
        <f ca="1">(TODAY()-PACIENTE[[#This Row],[FECHA. DE NACIMIENTO]])/365</f>
        <v>45.227397260273975</v>
      </c>
      <c r="E2179" s="14" t="str">
        <f t="shared" ca="1" si="68"/>
        <v>ADULTO</v>
      </c>
      <c r="F2179" s="14" t="s">
        <v>15</v>
      </c>
      <c r="G2179" s="2" t="s">
        <v>4365</v>
      </c>
    </row>
    <row r="2180" spans="1:7" x14ac:dyDescent="0.25">
      <c r="A2180" s="84">
        <f t="shared" si="69"/>
        <v>2169</v>
      </c>
      <c r="B2180" t="s">
        <v>4367</v>
      </c>
      <c r="C2180" s="12">
        <v>38894</v>
      </c>
      <c r="D2180" s="13">
        <f ca="1">(TODAY()-PACIENTE[[#This Row],[FECHA. DE NACIMIENTO]])/365</f>
        <v>19.334246575342465</v>
      </c>
      <c r="E2180" s="14" t="str">
        <f t="shared" ca="1" si="68"/>
        <v>ADULTO</v>
      </c>
      <c r="F2180" s="14" t="s">
        <v>14</v>
      </c>
      <c r="G2180" s="2" t="s">
        <v>4368</v>
      </c>
    </row>
    <row r="2181" spans="1:7" x14ac:dyDescent="0.25">
      <c r="A2181" s="84">
        <f t="shared" si="69"/>
        <v>2170</v>
      </c>
      <c r="B2181" t="s">
        <v>4369</v>
      </c>
      <c r="C2181" s="12">
        <v>38296</v>
      </c>
      <c r="D2181" s="13">
        <f ca="1">(TODAY()-PACIENTE[[#This Row],[FECHA. DE NACIMIENTO]])/365</f>
        <v>20.972602739726028</v>
      </c>
      <c r="E2181" s="14" t="str">
        <f t="shared" ca="1" si="68"/>
        <v>ADULTO</v>
      </c>
      <c r="F2181" s="14" t="s">
        <v>15</v>
      </c>
      <c r="G2181" s="2" t="s">
        <v>4370</v>
      </c>
    </row>
    <row r="2182" spans="1:7" x14ac:dyDescent="0.25">
      <c r="A2182" s="84">
        <f t="shared" si="69"/>
        <v>2171</v>
      </c>
      <c r="B2182" t="s">
        <v>4371</v>
      </c>
      <c r="C2182" s="12">
        <v>35188</v>
      </c>
      <c r="D2182" s="13">
        <f ca="1">(TODAY()-PACIENTE[[#This Row],[FECHA. DE NACIMIENTO]])/365</f>
        <v>29.487671232876714</v>
      </c>
      <c r="E2182" s="14" t="str">
        <f t="shared" ca="1" si="68"/>
        <v>ADULTO</v>
      </c>
      <c r="F2182" s="14" t="s">
        <v>15</v>
      </c>
      <c r="G2182" s="2" t="s">
        <v>4372</v>
      </c>
    </row>
    <row r="2183" spans="1:7" x14ac:dyDescent="0.25">
      <c r="A2183" s="84">
        <f t="shared" si="69"/>
        <v>2172</v>
      </c>
      <c r="B2183" t="s">
        <v>4373</v>
      </c>
      <c r="C2183" s="12">
        <v>34576</v>
      </c>
      <c r="D2183" s="13">
        <f ca="1">(TODAY()-PACIENTE[[#This Row],[FECHA. DE NACIMIENTO]])/365</f>
        <v>31.164383561643834</v>
      </c>
      <c r="E2183" s="14" t="str">
        <f t="shared" ca="1" si="68"/>
        <v>ADULTO</v>
      </c>
      <c r="F2183" s="14" t="s">
        <v>15</v>
      </c>
      <c r="G2183" s="2" t="s">
        <v>4374</v>
      </c>
    </row>
    <row r="2184" spans="1:7" x14ac:dyDescent="0.25">
      <c r="A2184" s="84">
        <f t="shared" si="69"/>
        <v>2173</v>
      </c>
      <c r="B2184" t="s">
        <v>4375</v>
      </c>
      <c r="C2184" s="12">
        <v>31043</v>
      </c>
      <c r="D2184" s="13">
        <f ca="1">(TODAY()-PACIENTE[[#This Row],[FECHA. DE NACIMIENTO]])/365</f>
        <v>40.843835616438355</v>
      </c>
      <c r="E2184" s="14" t="str">
        <f t="shared" ca="1" si="68"/>
        <v>ADULTO</v>
      </c>
      <c r="F2184" s="14" t="s">
        <v>15</v>
      </c>
      <c r="G2184" s="2" t="s">
        <v>4376</v>
      </c>
    </row>
    <row r="2185" spans="1:7" x14ac:dyDescent="0.25">
      <c r="A2185" s="84">
        <f t="shared" si="69"/>
        <v>2174</v>
      </c>
      <c r="B2185" t="s">
        <v>4377</v>
      </c>
      <c r="C2185" s="12">
        <v>33683</v>
      </c>
      <c r="D2185" s="13">
        <f ca="1">(TODAY()-PACIENTE[[#This Row],[FECHA. DE NACIMIENTO]])/365</f>
        <v>33.610958904109587</v>
      </c>
      <c r="E2185" s="14" t="str">
        <f t="shared" ca="1" si="68"/>
        <v>ADULTO</v>
      </c>
      <c r="F2185" s="14" t="s">
        <v>15</v>
      </c>
      <c r="G2185" s="2" t="s">
        <v>4378</v>
      </c>
    </row>
    <row r="2186" spans="1:7" x14ac:dyDescent="0.25">
      <c r="A2186" s="84">
        <f t="shared" si="69"/>
        <v>2175</v>
      </c>
      <c r="B2186" t="s">
        <v>4379</v>
      </c>
      <c r="C2186" s="12">
        <v>36094</v>
      </c>
      <c r="D2186" s="13">
        <f ca="1">(TODAY()-PACIENTE[[#This Row],[FECHA. DE NACIMIENTO]])/365</f>
        <v>27.005479452054793</v>
      </c>
      <c r="E2186" s="14" t="str">
        <f t="shared" ca="1" si="68"/>
        <v>ADULTO</v>
      </c>
      <c r="F2186" s="14" t="s">
        <v>15</v>
      </c>
      <c r="G2186" s="2" t="s">
        <v>4380</v>
      </c>
    </row>
    <row r="2187" spans="1:7" x14ac:dyDescent="0.25">
      <c r="A2187" s="84">
        <f t="shared" si="69"/>
        <v>2176</v>
      </c>
      <c r="B2187" t="s">
        <v>4381</v>
      </c>
      <c r="C2187" s="12">
        <v>35810</v>
      </c>
      <c r="D2187" s="13">
        <f ca="1">(TODAY()-PACIENTE[[#This Row],[FECHA. DE NACIMIENTO]])/365</f>
        <v>27.783561643835615</v>
      </c>
      <c r="E2187" s="14" t="str">
        <f t="shared" ca="1" si="68"/>
        <v>ADULTO</v>
      </c>
      <c r="F2187" s="14" t="s">
        <v>14</v>
      </c>
      <c r="G2187" s="2" t="s">
        <v>4382</v>
      </c>
    </row>
    <row r="2188" spans="1:7" x14ac:dyDescent="0.25">
      <c r="A2188" s="84">
        <f t="shared" si="69"/>
        <v>2177</v>
      </c>
      <c r="B2188" t="s">
        <v>1304</v>
      </c>
      <c r="C2188" s="12">
        <v>32618</v>
      </c>
      <c r="D2188" s="13">
        <f ca="1">(TODAY()-PACIENTE[[#This Row],[FECHA. DE NACIMIENTO]])/365</f>
        <v>36.528767123287672</v>
      </c>
      <c r="E2188" s="14" t="str">
        <f t="shared" ca="1" si="68"/>
        <v>ADULTO</v>
      </c>
      <c r="F2188" s="14" t="s">
        <v>14</v>
      </c>
      <c r="G2188" s="2" t="s">
        <v>1305</v>
      </c>
    </row>
    <row r="2189" spans="1:7" x14ac:dyDescent="0.25">
      <c r="A2189" s="84">
        <f t="shared" si="69"/>
        <v>2178</v>
      </c>
      <c r="B2189" t="s">
        <v>4383</v>
      </c>
      <c r="C2189" s="12">
        <v>40184</v>
      </c>
      <c r="D2189" s="13">
        <f ca="1">(TODAY()-PACIENTE[[#This Row],[FECHA. DE NACIMIENTO]])/365</f>
        <v>15.8</v>
      </c>
      <c r="E2189" s="14" t="str">
        <f t="shared" ca="1" si="68"/>
        <v>ADOLECENTE</v>
      </c>
      <c r="F2189" s="14" t="s">
        <v>14</v>
      </c>
      <c r="G2189" s="2" t="s">
        <v>4384</v>
      </c>
    </row>
    <row r="2190" spans="1:7" x14ac:dyDescent="0.25">
      <c r="A2190" s="84">
        <f t="shared" si="69"/>
        <v>2179</v>
      </c>
      <c r="B2190" t="s">
        <v>4385</v>
      </c>
      <c r="C2190" s="12">
        <v>31708</v>
      </c>
      <c r="D2190" s="13">
        <f ca="1">(TODAY()-PACIENTE[[#This Row],[FECHA. DE NACIMIENTO]])/365</f>
        <v>39.021917808219179</v>
      </c>
      <c r="E2190" s="14" t="str">
        <f t="shared" ca="1" si="68"/>
        <v>ADULTO</v>
      </c>
      <c r="F2190" s="14" t="s">
        <v>14</v>
      </c>
      <c r="G2190" s="2" t="s">
        <v>4386</v>
      </c>
    </row>
    <row r="2191" spans="1:7" x14ac:dyDescent="0.25">
      <c r="A2191" s="84">
        <f t="shared" si="69"/>
        <v>2180</v>
      </c>
      <c r="B2191" t="s">
        <v>4387</v>
      </c>
      <c r="C2191" s="12">
        <v>37117</v>
      </c>
      <c r="D2191" s="13">
        <f ca="1">(TODAY()-PACIENTE[[#This Row],[FECHA. DE NACIMIENTO]])/365</f>
        <v>24.202739726027396</v>
      </c>
      <c r="E2191" s="14" t="str">
        <f t="shared" ca="1" si="68"/>
        <v>ADULTO</v>
      </c>
      <c r="F2191" s="14" t="s">
        <v>14</v>
      </c>
      <c r="G2191" s="2" t="s">
        <v>4388</v>
      </c>
    </row>
    <row r="2192" spans="1:7" x14ac:dyDescent="0.25">
      <c r="A2192" s="84">
        <f t="shared" si="69"/>
        <v>2181</v>
      </c>
      <c r="B2192" t="s">
        <v>4389</v>
      </c>
      <c r="C2192" s="12">
        <v>30088</v>
      </c>
      <c r="D2192" s="13">
        <f ca="1">(TODAY()-PACIENTE[[#This Row],[FECHA. DE NACIMIENTO]])/365</f>
        <v>43.460273972602742</v>
      </c>
      <c r="E2192" s="14" t="str">
        <f t="shared" ca="1" si="68"/>
        <v>ADULTO</v>
      </c>
      <c r="F2192" s="14" t="s">
        <v>15</v>
      </c>
      <c r="G2192" s="2" t="s">
        <v>1191</v>
      </c>
    </row>
    <row r="2193" spans="1:7" x14ac:dyDescent="0.25">
      <c r="A2193" s="84">
        <f t="shared" si="69"/>
        <v>2182</v>
      </c>
      <c r="B2193" t="s">
        <v>4390</v>
      </c>
      <c r="C2193" s="12">
        <v>35261</v>
      </c>
      <c r="D2193" s="13">
        <f ca="1">(TODAY()-PACIENTE[[#This Row],[FECHA. DE NACIMIENTO]])/365</f>
        <v>29.287671232876711</v>
      </c>
      <c r="E2193" s="14" t="str">
        <f t="shared" ca="1" si="68"/>
        <v>ADULTO</v>
      </c>
      <c r="F2193" s="14" t="s">
        <v>15</v>
      </c>
      <c r="G2193" s="2" t="s">
        <v>4391</v>
      </c>
    </row>
    <row r="2194" spans="1:7" x14ac:dyDescent="0.25">
      <c r="A2194" s="84">
        <f t="shared" si="69"/>
        <v>2183</v>
      </c>
      <c r="B2194" t="s">
        <v>4392</v>
      </c>
      <c r="C2194" s="12">
        <v>38904</v>
      </c>
      <c r="D2194" s="13">
        <f ca="1">(TODAY()-PACIENTE[[#This Row],[FECHA. DE NACIMIENTO]])/365</f>
        <v>19.306849315068494</v>
      </c>
      <c r="E2194" s="14" t="str">
        <f t="shared" ca="1" si="68"/>
        <v>ADULTO</v>
      </c>
      <c r="F2194" s="14" t="s">
        <v>15</v>
      </c>
      <c r="G2194" s="2" t="s">
        <v>2845</v>
      </c>
    </row>
    <row r="2195" spans="1:7" x14ac:dyDescent="0.25">
      <c r="A2195" s="84">
        <f t="shared" si="69"/>
        <v>2184</v>
      </c>
      <c r="B2195" t="s">
        <v>4393</v>
      </c>
      <c r="C2195" s="12">
        <v>26169</v>
      </c>
      <c r="D2195" s="13">
        <f ca="1">(TODAY()-PACIENTE[[#This Row],[FECHA. DE NACIMIENTO]])/365</f>
        <v>54.197260273972603</v>
      </c>
      <c r="E2195" s="14" t="str">
        <f t="shared" ca="1" si="68"/>
        <v>ADULTO</v>
      </c>
      <c r="F2195" s="14" t="s">
        <v>14</v>
      </c>
      <c r="G2195" s="2" t="s">
        <v>4394</v>
      </c>
    </row>
    <row r="2196" spans="1:7" x14ac:dyDescent="0.25">
      <c r="A2196" s="84">
        <f t="shared" si="69"/>
        <v>2185</v>
      </c>
      <c r="B2196" t="s">
        <v>4395</v>
      </c>
      <c r="C2196" s="12">
        <v>43232</v>
      </c>
      <c r="D2196" s="13">
        <f ca="1">(TODAY()-PACIENTE[[#This Row],[FECHA. DE NACIMIENTO]])/365</f>
        <v>7.4493150684931511</v>
      </c>
      <c r="E2196" s="14" t="str">
        <f t="shared" ca="1" si="68"/>
        <v>NIÑO</v>
      </c>
      <c r="F2196" s="14" t="s">
        <v>15</v>
      </c>
      <c r="G2196" s="2" t="s">
        <v>4396</v>
      </c>
    </row>
    <row r="2197" spans="1:7" x14ac:dyDescent="0.25">
      <c r="A2197" s="84">
        <f t="shared" si="69"/>
        <v>2186</v>
      </c>
      <c r="B2197" t="s">
        <v>4397</v>
      </c>
      <c r="C2197" s="12">
        <v>39187</v>
      </c>
      <c r="D2197" s="13">
        <f ca="1">(TODAY()-PACIENTE[[#This Row],[FECHA. DE NACIMIENTO]])/365</f>
        <v>18.531506849315068</v>
      </c>
      <c r="E2197" s="14" t="str">
        <f t="shared" ca="1" si="68"/>
        <v>ADULTO</v>
      </c>
      <c r="F2197" s="14" t="s">
        <v>14</v>
      </c>
      <c r="G2197" s="2" t="s">
        <v>4398</v>
      </c>
    </row>
    <row r="2198" spans="1:7" x14ac:dyDescent="0.25">
      <c r="A2198" s="84">
        <f t="shared" si="69"/>
        <v>2187</v>
      </c>
      <c r="B2198" t="s">
        <v>4399</v>
      </c>
      <c r="C2198" s="12">
        <v>39351</v>
      </c>
      <c r="D2198" s="13">
        <f ca="1">(TODAY()-PACIENTE[[#This Row],[FECHA. DE NACIMIENTO]])/365</f>
        <v>18.082191780821919</v>
      </c>
      <c r="E2198" s="14" t="str">
        <f t="shared" ca="1" si="68"/>
        <v>ADULTO</v>
      </c>
      <c r="F2198" s="14" t="s">
        <v>14</v>
      </c>
      <c r="G2198" s="2" t="s">
        <v>4400</v>
      </c>
    </row>
    <row r="2199" spans="1:7" x14ac:dyDescent="0.25">
      <c r="A2199" s="84">
        <f t="shared" si="69"/>
        <v>2188</v>
      </c>
      <c r="B2199" t="s">
        <v>4401</v>
      </c>
      <c r="C2199" s="12">
        <v>40700</v>
      </c>
      <c r="D2199" s="13">
        <f ca="1">(TODAY()-PACIENTE[[#This Row],[FECHA. DE NACIMIENTO]])/365</f>
        <v>14.386301369863014</v>
      </c>
      <c r="E2199" s="14" t="str">
        <f t="shared" ca="1" si="68"/>
        <v>ADOLECENTE</v>
      </c>
      <c r="F2199" s="14" t="s">
        <v>14</v>
      </c>
      <c r="G2199" s="2" t="s">
        <v>2929</v>
      </c>
    </row>
    <row r="2200" spans="1:7" x14ac:dyDescent="0.25">
      <c r="A2200" s="84">
        <f t="shared" si="69"/>
        <v>2189</v>
      </c>
      <c r="B2200" t="s">
        <v>4402</v>
      </c>
      <c r="C2200" s="12">
        <v>43704</v>
      </c>
      <c r="D2200" s="13">
        <f ca="1">(TODAY()-PACIENTE[[#This Row],[FECHA. DE NACIMIENTO]])/365</f>
        <v>6.1561643835616442</v>
      </c>
      <c r="E2200" s="14" t="str">
        <f t="shared" ca="1" si="68"/>
        <v>NIÑO</v>
      </c>
      <c r="F2200" s="14" t="s">
        <v>14</v>
      </c>
      <c r="G2200" s="2" t="s">
        <v>4403</v>
      </c>
    </row>
    <row r="2201" spans="1:7" x14ac:dyDescent="0.25">
      <c r="A2201" s="84">
        <f t="shared" si="69"/>
        <v>2190</v>
      </c>
      <c r="B2201" t="s">
        <v>4404</v>
      </c>
      <c r="C2201" s="12">
        <v>41065</v>
      </c>
      <c r="D2201" s="13">
        <f ca="1">(TODAY()-PACIENTE[[#This Row],[FECHA. DE NACIMIENTO]])/365</f>
        <v>13.386301369863014</v>
      </c>
      <c r="E2201" s="14" t="str">
        <f t="shared" ca="1" si="68"/>
        <v>ADOLECENTE</v>
      </c>
      <c r="F2201" s="14" t="s">
        <v>14</v>
      </c>
      <c r="G2201" s="2" t="s">
        <v>2796</v>
      </c>
    </row>
    <row r="2202" spans="1:7" x14ac:dyDescent="0.25">
      <c r="A2202" s="84">
        <f t="shared" si="69"/>
        <v>2191</v>
      </c>
      <c r="B2202" t="s">
        <v>4405</v>
      </c>
      <c r="C2202" s="12">
        <v>39965</v>
      </c>
      <c r="D2202" s="13">
        <f ca="1">(TODAY()-PACIENTE[[#This Row],[FECHA. DE NACIMIENTO]])/365</f>
        <v>16.399999999999999</v>
      </c>
      <c r="E2202" s="14" t="str">
        <f t="shared" ca="1" si="68"/>
        <v>ADOLECENTE</v>
      </c>
      <c r="F2202" s="14" t="s">
        <v>15</v>
      </c>
      <c r="G2202" s="2" t="s">
        <v>4406</v>
      </c>
    </row>
    <row r="2203" spans="1:7" x14ac:dyDescent="0.25">
      <c r="A2203" s="84">
        <f t="shared" si="69"/>
        <v>2192</v>
      </c>
      <c r="B2203" t="s">
        <v>4407</v>
      </c>
      <c r="C2203" s="12">
        <v>40830</v>
      </c>
      <c r="D2203" s="13">
        <f ca="1">(TODAY()-PACIENTE[[#This Row],[FECHA. DE NACIMIENTO]])/365</f>
        <v>14.03013698630137</v>
      </c>
      <c r="E2203" s="14" t="str">
        <f t="shared" ca="1" si="68"/>
        <v>ADOLECENTE</v>
      </c>
      <c r="F2203" s="14" t="s">
        <v>15</v>
      </c>
      <c r="G2203" s="2" t="s">
        <v>4408</v>
      </c>
    </row>
    <row r="2204" spans="1:7" x14ac:dyDescent="0.25">
      <c r="A2204" s="84">
        <f t="shared" si="69"/>
        <v>2193</v>
      </c>
      <c r="B2204" t="s">
        <v>4409</v>
      </c>
      <c r="C2204" s="12">
        <v>37118</v>
      </c>
      <c r="D2204" s="13">
        <f ca="1">(TODAY()-PACIENTE[[#This Row],[FECHA. DE NACIMIENTO]])/365</f>
        <v>24.2</v>
      </c>
      <c r="E2204" s="14" t="str">
        <f t="shared" ca="1" si="68"/>
        <v>ADULTO</v>
      </c>
      <c r="F2204" s="14" t="s">
        <v>15</v>
      </c>
      <c r="G2204" s="2" t="s">
        <v>4410</v>
      </c>
    </row>
    <row r="2205" spans="1:7" x14ac:dyDescent="0.25">
      <c r="A2205" s="84">
        <f t="shared" si="69"/>
        <v>2194</v>
      </c>
      <c r="B2205" t="s">
        <v>4411</v>
      </c>
      <c r="C2205" s="12">
        <v>39783</v>
      </c>
      <c r="D2205" s="13">
        <f ca="1">(TODAY()-PACIENTE[[#This Row],[FECHA. DE NACIMIENTO]])/365</f>
        <v>16.898630136986302</v>
      </c>
      <c r="E2205" s="14" t="str">
        <f t="shared" ca="1" si="68"/>
        <v>ADOLECENTE</v>
      </c>
      <c r="F2205" s="14" t="s">
        <v>15</v>
      </c>
      <c r="G2205" s="2" t="s">
        <v>4412</v>
      </c>
    </row>
    <row r="2206" spans="1:7" x14ac:dyDescent="0.25">
      <c r="A2206" s="84">
        <f t="shared" si="69"/>
        <v>2195</v>
      </c>
      <c r="B2206" t="s">
        <v>4413</v>
      </c>
      <c r="C2206" s="12">
        <v>38795</v>
      </c>
      <c r="D2206" s="13">
        <f ca="1">(TODAY()-PACIENTE[[#This Row],[FECHA. DE NACIMIENTO]])/365</f>
        <v>19.605479452054794</v>
      </c>
      <c r="E2206" s="14" t="str">
        <f t="shared" ca="1" si="68"/>
        <v>ADULTO</v>
      </c>
      <c r="F2206" s="14" t="s">
        <v>15</v>
      </c>
      <c r="G2206" s="2" t="s">
        <v>4414</v>
      </c>
    </row>
    <row r="2207" spans="1:7" x14ac:dyDescent="0.25">
      <c r="A2207" s="84">
        <f t="shared" si="69"/>
        <v>2196</v>
      </c>
      <c r="B2207" t="s">
        <v>4415</v>
      </c>
      <c r="C2207" s="12">
        <v>38593</v>
      </c>
      <c r="D2207" s="13">
        <f ca="1">(TODAY()-PACIENTE[[#This Row],[FECHA. DE NACIMIENTO]])/365</f>
        <v>20.158904109589042</v>
      </c>
      <c r="E2207" s="14" t="str">
        <f t="shared" ca="1" si="68"/>
        <v>ADULTO</v>
      </c>
      <c r="F2207" s="14" t="s">
        <v>14</v>
      </c>
      <c r="G2207" s="2" t="s">
        <v>4416</v>
      </c>
    </row>
    <row r="2208" spans="1:7" x14ac:dyDescent="0.25">
      <c r="A2208" s="84">
        <f t="shared" si="69"/>
        <v>2197</v>
      </c>
      <c r="B2208" t="s">
        <v>4417</v>
      </c>
      <c r="C2208" s="12">
        <v>40220</v>
      </c>
      <c r="D2208" s="13">
        <f ca="1">(TODAY()-PACIENTE[[#This Row],[FECHA. DE NACIMIENTO]])/365</f>
        <v>15.701369863013699</v>
      </c>
      <c r="E2208" s="14" t="str">
        <f t="shared" ca="1" si="68"/>
        <v>ADOLECENTE</v>
      </c>
      <c r="F2208" s="14" t="s">
        <v>15</v>
      </c>
      <c r="G2208" s="2" t="s">
        <v>4418</v>
      </c>
    </row>
    <row r="2209" spans="1:7" x14ac:dyDescent="0.25">
      <c r="A2209" s="84">
        <f t="shared" si="69"/>
        <v>2198</v>
      </c>
      <c r="B2209" t="s">
        <v>4419</v>
      </c>
      <c r="C2209" s="12">
        <v>33004</v>
      </c>
      <c r="D2209" s="13">
        <f ca="1">(TODAY()-PACIENTE[[#This Row],[FECHA. DE NACIMIENTO]])/365</f>
        <v>35.471232876712328</v>
      </c>
      <c r="E2209" s="14" t="str">
        <f t="shared" ca="1" si="68"/>
        <v>ADULTO</v>
      </c>
      <c r="F2209" s="14" t="s">
        <v>15</v>
      </c>
      <c r="G2209" s="2" t="s">
        <v>4420</v>
      </c>
    </row>
    <row r="2210" spans="1:7" x14ac:dyDescent="0.25">
      <c r="A2210" s="84">
        <f t="shared" si="69"/>
        <v>2199</v>
      </c>
      <c r="B2210" t="s">
        <v>4421</v>
      </c>
      <c r="C2210" s="12">
        <v>37691</v>
      </c>
      <c r="D2210" s="13">
        <f ca="1">(TODAY()-PACIENTE[[#This Row],[FECHA. DE NACIMIENTO]])/365</f>
        <v>22.63013698630137</v>
      </c>
      <c r="E2210" s="14" t="str">
        <f t="shared" ca="1" si="68"/>
        <v>ADULTO</v>
      </c>
      <c r="F2210" s="14" t="s">
        <v>14</v>
      </c>
      <c r="G2210" s="2" t="s">
        <v>4422</v>
      </c>
    </row>
    <row r="2211" spans="1:7" x14ac:dyDescent="0.25">
      <c r="A2211" s="84">
        <f t="shared" si="69"/>
        <v>2200</v>
      </c>
      <c r="B2211" t="s">
        <v>4423</v>
      </c>
      <c r="C2211" s="12">
        <v>36231</v>
      </c>
      <c r="D2211" s="13">
        <f ca="1">(TODAY()-PACIENTE[[#This Row],[FECHA. DE NACIMIENTO]])/365</f>
        <v>26.63013698630137</v>
      </c>
      <c r="E2211" s="14" t="str">
        <f t="shared" ca="1" si="68"/>
        <v>ADULTO</v>
      </c>
      <c r="F2211" s="14" t="s">
        <v>15</v>
      </c>
      <c r="G2211" s="2" t="s">
        <v>4424</v>
      </c>
    </row>
    <row r="2212" spans="1:7" x14ac:dyDescent="0.25">
      <c r="A2212" s="84">
        <f t="shared" si="69"/>
        <v>2201</v>
      </c>
      <c r="B2212" t="s">
        <v>4425</v>
      </c>
      <c r="C2212" s="12">
        <v>37758</v>
      </c>
      <c r="D2212" s="13">
        <f ca="1">(TODAY()-PACIENTE[[#This Row],[FECHA. DE NACIMIENTO]])/365</f>
        <v>22.446575342465753</v>
      </c>
      <c r="E2212" s="14" t="str">
        <f t="shared" ca="1" si="68"/>
        <v>ADULTO</v>
      </c>
      <c r="F2212" s="14" t="s">
        <v>14</v>
      </c>
      <c r="G2212" s="2" t="s">
        <v>4426</v>
      </c>
    </row>
    <row r="2213" spans="1:7" x14ac:dyDescent="0.25">
      <c r="A2213" s="84">
        <f t="shared" si="69"/>
        <v>2202</v>
      </c>
      <c r="B2213" t="s">
        <v>4427</v>
      </c>
      <c r="C2213" s="12">
        <v>25755</v>
      </c>
      <c r="D2213" s="13">
        <f ca="1">(TODAY()-PACIENTE[[#This Row],[FECHA. DE NACIMIENTO]])/365</f>
        <v>55.331506849315069</v>
      </c>
      <c r="E2213" s="14" t="str">
        <f t="shared" ca="1" si="68"/>
        <v>ADULTO</v>
      </c>
      <c r="F2213" s="14" t="s">
        <v>14</v>
      </c>
      <c r="G2213" s="2" t="s">
        <v>4426</v>
      </c>
    </row>
    <row r="2214" spans="1:7" x14ac:dyDescent="0.25">
      <c r="A2214" s="84">
        <f t="shared" si="69"/>
        <v>2203</v>
      </c>
      <c r="B2214" t="s">
        <v>4428</v>
      </c>
      <c r="C2214" s="12">
        <v>32501</v>
      </c>
      <c r="D2214" s="13">
        <f ca="1">(TODAY()-PACIENTE[[#This Row],[FECHA. DE NACIMIENTO]])/365</f>
        <v>36.849315068493148</v>
      </c>
      <c r="E2214" s="14" t="str">
        <f t="shared" ca="1" si="68"/>
        <v>ADULTO</v>
      </c>
      <c r="F2214" s="14" t="s">
        <v>14</v>
      </c>
      <c r="G2214" s="2" t="s">
        <v>4429</v>
      </c>
    </row>
    <row r="2215" spans="1:7" x14ac:dyDescent="0.25">
      <c r="A2215" s="84">
        <f t="shared" si="69"/>
        <v>2204</v>
      </c>
      <c r="B2215" t="s">
        <v>4430</v>
      </c>
      <c r="C2215" s="12">
        <v>40669</v>
      </c>
      <c r="D2215" s="13">
        <f ca="1">(TODAY()-PACIENTE[[#This Row],[FECHA. DE NACIMIENTO]])/365</f>
        <v>14.471232876712328</v>
      </c>
      <c r="E2215" s="14" t="str">
        <f t="shared" ca="1" si="68"/>
        <v>ADOLECENTE</v>
      </c>
      <c r="F2215" s="14" t="s">
        <v>14</v>
      </c>
      <c r="G2215" s="2" t="s">
        <v>4431</v>
      </c>
    </row>
    <row r="2216" spans="1:7" x14ac:dyDescent="0.25">
      <c r="A2216" s="84">
        <f t="shared" si="69"/>
        <v>2205</v>
      </c>
      <c r="B2216" t="s">
        <v>4432</v>
      </c>
      <c r="C2216" s="12">
        <v>34645</v>
      </c>
      <c r="D2216" s="13">
        <f ca="1">(TODAY()-PACIENTE[[#This Row],[FECHA. DE NACIMIENTO]])/365</f>
        <v>30.975342465753425</v>
      </c>
      <c r="E2216" s="14" t="str">
        <f t="shared" ca="1" si="68"/>
        <v>ADULTO</v>
      </c>
      <c r="F2216" s="14" t="s">
        <v>15</v>
      </c>
      <c r="G2216" s="2" t="s">
        <v>4433</v>
      </c>
    </row>
    <row r="2217" spans="1:7" x14ac:dyDescent="0.25">
      <c r="A2217" s="84">
        <f t="shared" si="69"/>
        <v>2206</v>
      </c>
      <c r="B2217" t="s">
        <v>4434</v>
      </c>
      <c r="C2217" s="12">
        <v>36334</v>
      </c>
      <c r="D2217" s="13">
        <f ca="1">(TODAY()-PACIENTE[[#This Row],[FECHA. DE NACIMIENTO]])/365</f>
        <v>26.347945205479451</v>
      </c>
      <c r="E2217" s="14" t="str">
        <f t="shared" ca="1" si="68"/>
        <v>ADULTO</v>
      </c>
      <c r="F2217" s="14" t="s">
        <v>15</v>
      </c>
      <c r="G2217" s="2" t="s">
        <v>4435</v>
      </c>
    </row>
    <row r="2218" spans="1:7" x14ac:dyDescent="0.25">
      <c r="A2218" s="84">
        <f t="shared" si="69"/>
        <v>2207</v>
      </c>
      <c r="B2218" t="s">
        <v>4436</v>
      </c>
      <c r="C2218" s="12">
        <v>39419</v>
      </c>
      <c r="D2218" s="13">
        <f ca="1">(TODAY()-PACIENTE[[#This Row],[FECHA. DE NACIMIENTO]])/365</f>
        <v>17.895890410958906</v>
      </c>
      <c r="E2218" s="14" t="str">
        <f t="shared" ref="E2218:E2281" ca="1" si="70">IF(D2218&lt;=11,"NIÑO",IF(D2218&lt;=17,"ADOLECENTE",IF(D2218&lt;=65,"ADULTO",IF(D2218&gt;=65,"TERCERA EDAD",0))))</f>
        <v>ADULTO</v>
      </c>
      <c r="F2218" s="14" t="s">
        <v>15</v>
      </c>
      <c r="G2218" s="2" t="s">
        <v>4437</v>
      </c>
    </row>
    <row r="2219" spans="1:7" x14ac:dyDescent="0.25">
      <c r="A2219" s="84">
        <f t="shared" si="69"/>
        <v>2208</v>
      </c>
      <c r="B2219" t="s">
        <v>4438</v>
      </c>
      <c r="C2219" s="12">
        <v>26702</v>
      </c>
      <c r="D2219" s="13">
        <f ca="1">(TODAY()-PACIENTE[[#This Row],[FECHA. DE NACIMIENTO]])/365</f>
        <v>52.736986301369861</v>
      </c>
      <c r="E2219" s="14" t="str">
        <f t="shared" ca="1" si="70"/>
        <v>ADULTO</v>
      </c>
      <c r="F2219" s="14" t="s">
        <v>14</v>
      </c>
      <c r="G2219" s="2" t="s">
        <v>4439</v>
      </c>
    </row>
    <row r="2220" spans="1:7" x14ac:dyDescent="0.25">
      <c r="A2220" s="84">
        <f t="shared" si="69"/>
        <v>2209</v>
      </c>
      <c r="B2220" t="s">
        <v>384</v>
      </c>
      <c r="C2220" s="12">
        <v>40409</v>
      </c>
      <c r="D2220" s="13">
        <f ca="1">(TODAY()-PACIENTE[[#This Row],[FECHA. DE NACIMIENTO]])/365</f>
        <v>15.183561643835617</v>
      </c>
      <c r="E2220" s="14" t="str">
        <f t="shared" ca="1" si="70"/>
        <v>ADOLECENTE</v>
      </c>
      <c r="F2220" s="14" t="s">
        <v>14</v>
      </c>
      <c r="G2220" s="2" t="s">
        <v>385</v>
      </c>
    </row>
    <row r="2221" spans="1:7" x14ac:dyDescent="0.25">
      <c r="A2221" s="84">
        <f t="shared" si="69"/>
        <v>2210</v>
      </c>
      <c r="B2221" t="s">
        <v>4440</v>
      </c>
      <c r="C2221" s="12">
        <v>37078</v>
      </c>
      <c r="D2221" s="13">
        <f ca="1">(TODAY()-PACIENTE[[#This Row],[FECHA. DE NACIMIENTO]])/365</f>
        <v>24.30958904109589</v>
      </c>
      <c r="E2221" s="14" t="str">
        <f t="shared" ca="1" si="70"/>
        <v>ADULTO</v>
      </c>
      <c r="F2221" s="14" t="s">
        <v>14</v>
      </c>
      <c r="G2221" s="2" t="s">
        <v>4441</v>
      </c>
    </row>
    <row r="2222" spans="1:7" x14ac:dyDescent="0.25">
      <c r="A2222" s="84">
        <f t="shared" si="69"/>
        <v>2211</v>
      </c>
      <c r="B2222" t="s">
        <v>1739</v>
      </c>
      <c r="C2222" s="12">
        <v>43067</v>
      </c>
      <c r="D2222" s="13">
        <f ca="1">(TODAY()-PACIENTE[[#This Row],[FECHA. DE NACIMIENTO]])/365</f>
        <v>7.9013698630136986</v>
      </c>
      <c r="E2222" s="14" t="str">
        <f t="shared" ca="1" si="70"/>
        <v>NIÑO</v>
      </c>
      <c r="F2222" s="14" t="s">
        <v>14</v>
      </c>
      <c r="G2222" s="2" t="s">
        <v>4442</v>
      </c>
    </row>
    <row r="2223" spans="1:7" x14ac:dyDescent="0.25">
      <c r="A2223" s="84">
        <f t="shared" ref="A2223:A2286" si="71">IF(B2223&lt;&gt;"",$A2222+1,"")</f>
        <v>2212</v>
      </c>
      <c r="B2223" t="s">
        <v>4443</v>
      </c>
      <c r="C2223" s="12">
        <v>37769</v>
      </c>
      <c r="D2223" s="13">
        <f ca="1">(TODAY()-PACIENTE[[#This Row],[FECHA. DE NACIMIENTO]])/365</f>
        <v>22.416438356164385</v>
      </c>
      <c r="E2223" s="14" t="str">
        <f t="shared" ca="1" si="70"/>
        <v>ADULTO</v>
      </c>
      <c r="F2223" s="14" t="s">
        <v>15</v>
      </c>
      <c r="G2223" s="2" t="s">
        <v>2929</v>
      </c>
    </row>
    <row r="2224" spans="1:7" x14ac:dyDescent="0.25">
      <c r="A2224" s="84">
        <f t="shared" si="71"/>
        <v>2213</v>
      </c>
      <c r="B2224" t="s">
        <v>4444</v>
      </c>
      <c r="C2224" s="12">
        <v>33608</v>
      </c>
      <c r="D2224" s="13">
        <f ca="1">(TODAY()-PACIENTE[[#This Row],[FECHA. DE NACIMIENTO]])/365</f>
        <v>33.816438356164383</v>
      </c>
      <c r="E2224" s="14" t="str">
        <f t="shared" ca="1" si="70"/>
        <v>ADULTO</v>
      </c>
      <c r="F2224" s="14" t="s">
        <v>14</v>
      </c>
      <c r="G2224" s="2" t="s">
        <v>4445</v>
      </c>
    </row>
    <row r="2225" spans="1:7" x14ac:dyDescent="0.25">
      <c r="A2225" s="84">
        <f t="shared" si="71"/>
        <v>2214</v>
      </c>
      <c r="B2225" t="s">
        <v>4446</v>
      </c>
      <c r="C2225" s="12">
        <v>37698</v>
      </c>
      <c r="D2225" s="13">
        <f ca="1">(TODAY()-PACIENTE[[#This Row],[FECHA. DE NACIMIENTO]])/365</f>
        <v>22.610958904109587</v>
      </c>
      <c r="E2225" s="14" t="str">
        <f t="shared" ca="1" si="70"/>
        <v>ADULTO</v>
      </c>
      <c r="F2225" s="14" t="s">
        <v>15</v>
      </c>
      <c r="G2225" s="2" t="s">
        <v>4447</v>
      </c>
    </row>
    <row r="2226" spans="1:7" x14ac:dyDescent="0.25">
      <c r="A2226" s="84">
        <f t="shared" si="71"/>
        <v>2215</v>
      </c>
      <c r="B2226" t="s">
        <v>4448</v>
      </c>
      <c r="C2226" s="12">
        <v>33514</v>
      </c>
      <c r="D2226" s="13">
        <f ca="1">(TODAY()-PACIENTE[[#This Row],[FECHA. DE NACIMIENTO]])/365</f>
        <v>34.073972602739723</v>
      </c>
      <c r="E2226" s="14" t="str">
        <f t="shared" ca="1" si="70"/>
        <v>ADULTO</v>
      </c>
      <c r="F2226" s="14" t="s">
        <v>15</v>
      </c>
      <c r="G2226" s="2" t="s">
        <v>4449</v>
      </c>
    </row>
    <row r="2227" spans="1:7" x14ac:dyDescent="0.25">
      <c r="A2227" s="84">
        <f t="shared" si="71"/>
        <v>2216</v>
      </c>
      <c r="B2227" t="s">
        <v>4337</v>
      </c>
      <c r="C2227" s="12">
        <v>32827</v>
      </c>
      <c r="D2227" s="13">
        <f ca="1">(TODAY()-PACIENTE[[#This Row],[FECHA. DE NACIMIENTO]])/365</f>
        <v>35.956164383561642</v>
      </c>
      <c r="E2227" s="14" t="str">
        <f t="shared" ca="1" si="70"/>
        <v>ADULTO</v>
      </c>
      <c r="F2227" s="14" t="s">
        <v>14</v>
      </c>
      <c r="G2227" s="2" t="s">
        <v>4338</v>
      </c>
    </row>
    <row r="2228" spans="1:7" x14ac:dyDescent="0.25">
      <c r="A2228" s="84">
        <f t="shared" si="71"/>
        <v>2217</v>
      </c>
      <c r="B2228" t="s">
        <v>4450</v>
      </c>
      <c r="C2228" s="12">
        <v>34721</v>
      </c>
      <c r="D2228" s="13">
        <f ca="1">(TODAY()-PACIENTE[[#This Row],[FECHA. DE NACIMIENTO]])/365</f>
        <v>30.767123287671232</v>
      </c>
      <c r="E2228" s="14" t="str">
        <f t="shared" ca="1" si="70"/>
        <v>ADULTO</v>
      </c>
      <c r="F2228" s="14" t="s">
        <v>15</v>
      </c>
      <c r="G2228" s="2" t="s">
        <v>4451</v>
      </c>
    </row>
    <row r="2229" spans="1:7" x14ac:dyDescent="0.25">
      <c r="A2229" s="84">
        <f t="shared" si="71"/>
        <v>2218</v>
      </c>
      <c r="B2229" t="s">
        <v>4450</v>
      </c>
      <c r="C2229" s="12">
        <v>34721</v>
      </c>
      <c r="D2229" s="13">
        <f ca="1">(TODAY()-PACIENTE[[#This Row],[FECHA. DE NACIMIENTO]])/365</f>
        <v>30.767123287671232</v>
      </c>
      <c r="E2229" s="14" t="str">
        <f t="shared" ca="1" si="70"/>
        <v>ADULTO</v>
      </c>
      <c r="F2229" s="14" t="s">
        <v>15</v>
      </c>
      <c r="G2229" s="2" t="s">
        <v>4451</v>
      </c>
    </row>
    <row r="2230" spans="1:7" x14ac:dyDescent="0.25">
      <c r="A2230" s="84">
        <f t="shared" si="71"/>
        <v>2219</v>
      </c>
      <c r="B2230" t="s">
        <v>4452</v>
      </c>
      <c r="C2230" s="12">
        <v>35648</v>
      </c>
      <c r="D2230" s="13">
        <f ca="1">(TODAY()-PACIENTE[[#This Row],[FECHA. DE NACIMIENTO]])/365</f>
        <v>28.227397260273971</v>
      </c>
      <c r="E2230" s="14" t="str">
        <f t="shared" ca="1" si="70"/>
        <v>ADULTO</v>
      </c>
      <c r="F2230" s="14" t="s">
        <v>14</v>
      </c>
      <c r="G2230" s="2" t="s">
        <v>4453</v>
      </c>
    </row>
    <row r="2231" spans="1:7" x14ac:dyDescent="0.25">
      <c r="A2231" s="84">
        <f t="shared" si="71"/>
        <v>2220</v>
      </c>
      <c r="B2231" t="s">
        <v>4454</v>
      </c>
      <c r="C2231" s="12">
        <v>27770</v>
      </c>
      <c r="D2231" s="13">
        <f ca="1">(TODAY()-PACIENTE[[#This Row],[FECHA. DE NACIMIENTO]])/365</f>
        <v>49.81095890410959</v>
      </c>
      <c r="E2231" s="14" t="str">
        <f t="shared" ca="1" si="70"/>
        <v>ADULTO</v>
      </c>
      <c r="F2231" s="14" t="s">
        <v>14</v>
      </c>
      <c r="G2231" s="2" t="s">
        <v>4455</v>
      </c>
    </row>
    <row r="2232" spans="1:7" x14ac:dyDescent="0.25">
      <c r="A2232" s="84">
        <f t="shared" si="71"/>
        <v>2221</v>
      </c>
      <c r="B2232" t="s">
        <v>4456</v>
      </c>
      <c r="C2232" s="12">
        <v>34191</v>
      </c>
      <c r="D2232" s="13">
        <f ca="1">(TODAY()-PACIENTE[[#This Row],[FECHA. DE NACIMIENTO]])/365</f>
        <v>32.219178082191782</v>
      </c>
      <c r="E2232" s="14" t="str">
        <f t="shared" ca="1" si="70"/>
        <v>ADULTO</v>
      </c>
      <c r="F2232" s="14" t="s">
        <v>15</v>
      </c>
      <c r="G2232" s="2" t="s">
        <v>4457</v>
      </c>
    </row>
    <row r="2233" spans="1:7" x14ac:dyDescent="0.25">
      <c r="A2233" s="84">
        <f t="shared" si="71"/>
        <v>2222</v>
      </c>
      <c r="B2233" t="s">
        <v>4458</v>
      </c>
      <c r="C2233" s="12">
        <v>16948</v>
      </c>
      <c r="D2233" s="13">
        <f ca="1">(TODAY()-PACIENTE[[#This Row],[FECHA. DE NACIMIENTO]])/365</f>
        <v>79.460273972602735</v>
      </c>
      <c r="E2233" s="14" t="str">
        <f t="shared" ca="1" si="70"/>
        <v>TERCERA EDAD</v>
      </c>
      <c r="F2233" s="14" t="s">
        <v>14</v>
      </c>
      <c r="G2233" s="2" t="s">
        <v>4459</v>
      </c>
    </row>
    <row r="2234" spans="1:7" x14ac:dyDescent="0.25">
      <c r="A2234" s="84">
        <f t="shared" si="71"/>
        <v>2223</v>
      </c>
      <c r="B2234" t="s">
        <v>4460</v>
      </c>
      <c r="C2234" s="12">
        <v>40817</v>
      </c>
      <c r="D2234" s="13">
        <f ca="1">(TODAY()-PACIENTE[[#This Row],[FECHA. DE NACIMIENTO]])/365</f>
        <v>14.065753424657535</v>
      </c>
      <c r="E2234" s="14" t="str">
        <f t="shared" ca="1" si="70"/>
        <v>ADOLECENTE</v>
      </c>
      <c r="F2234" s="14" t="s">
        <v>14</v>
      </c>
      <c r="G2234" s="2" t="s">
        <v>4461</v>
      </c>
    </row>
    <row r="2235" spans="1:7" x14ac:dyDescent="0.25">
      <c r="A2235" s="84">
        <f t="shared" si="71"/>
        <v>2224</v>
      </c>
      <c r="B2235" t="s">
        <v>4462</v>
      </c>
      <c r="C2235" s="12">
        <v>34455</v>
      </c>
      <c r="D2235" s="13">
        <f ca="1">(TODAY()-PACIENTE[[#This Row],[FECHA. DE NACIMIENTO]])/365</f>
        <v>31.495890410958904</v>
      </c>
      <c r="E2235" s="14" t="str">
        <f t="shared" ca="1" si="70"/>
        <v>ADULTO</v>
      </c>
      <c r="F2235" s="14" t="s">
        <v>15</v>
      </c>
      <c r="G2235" s="2" t="s">
        <v>4463</v>
      </c>
    </row>
    <row r="2236" spans="1:7" x14ac:dyDescent="0.25">
      <c r="A2236" s="84">
        <f t="shared" si="71"/>
        <v>2225</v>
      </c>
      <c r="B2236" t="s">
        <v>4464</v>
      </c>
      <c r="C2236" s="12">
        <v>31413</v>
      </c>
      <c r="D2236" s="13">
        <f ca="1">(TODAY()-PACIENTE[[#This Row],[FECHA. DE NACIMIENTO]])/365</f>
        <v>39.830136986301369</v>
      </c>
      <c r="E2236" s="14" t="str">
        <f t="shared" ca="1" si="70"/>
        <v>ADULTO</v>
      </c>
      <c r="F2236" s="14" t="s">
        <v>14</v>
      </c>
      <c r="G2236" s="2" t="s">
        <v>4463</v>
      </c>
    </row>
    <row r="2237" spans="1:7" x14ac:dyDescent="0.25">
      <c r="A2237" s="84">
        <f t="shared" si="71"/>
        <v>2226</v>
      </c>
      <c r="B2237" t="s">
        <v>4465</v>
      </c>
      <c r="C2237" s="12">
        <v>39570</v>
      </c>
      <c r="D2237" s="13">
        <f ca="1">(TODAY()-PACIENTE[[#This Row],[FECHA. DE NACIMIENTO]])/365</f>
        <v>17.482191780821918</v>
      </c>
      <c r="E2237" s="14" t="str">
        <f t="shared" ca="1" si="70"/>
        <v>ADULTO</v>
      </c>
      <c r="F2237" s="14" t="s">
        <v>15</v>
      </c>
      <c r="G2237" s="2" t="s">
        <v>4466</v>
      </c>
    </row>
    <row r="2238" spans="1:7" x14ac:dyDescent="0.25">
      <c r="A2238" s="84">
        <f t="shared" si="71"/>
        <v>2227</v>
      </c>
      <c r="B2238" t="s">
        <v>4467</v>
      </c>
      <c r="C2238" s="12">
        <v>27927</v>
      </c>
      <c r="D2238" s="13">
        <f ca="1">(TODAY()-PACIENTE[[#This Row],[FECHA. DE NACIMIENTO]])/365</f>
        <v>49.38082191780822</v>
      </c>
      <c r="E2238" s="14" t="str">
        <f t="shared" ca="1" si="70"/>
        <v>ADULTO</v>
      </c>
      <c r="F2238" s="14" t="s">
        <v>14</v>
      </c>
      <c r="G2238" s="2" t="s">
        <v>4468</v>
      </c>
    </row>
    <row r="2239" spans="1:7" x14ac:dyDescent="0.25">
      <c r="A2239" s="84">
        <f t="shared" si="71"/>
        <v>2228</v>
      </c>
      <c r="B2239" t="s">
        <v>4467</v>
      </c>
      <c r="C2239" s="12">
        <v>27927</v>
      </c>
      <c r="D2239" s="13">
        <f ca="1">(TODAY()-PACIENTE[[#This Row],[FECHA. DE NACIMIENTO]])/365</f>
        <v>49.38082191780822</v>
      </c>
      <c r="E2239" s="14" t="str">
        <f t="shared" ca="1" si="70"/>
        <v>ADULTO</v>
      </c>
      <c r="F2239" s="14" t="s">
        <v>14</v>
      </c>
      <c r="G2239" s="2" t="s">
        <v>4468</v>
      </c>
    </row>
    <row r="2240" spans="1:7" x14ac:dyDescent="0.25">
      <c r="A2240" s="84">
        <f t="shared" si="71"/>
        <v>2229</v>
      </c>
      <c r="B2240" t="s">
        <v>4470</v>
      </c>
      <c r="C2240" s="12">
        <v>38089</v>
      </c>
      <c r="D2240" s="13">
        <f ca="1">(TODAY()-PACIENTE[[#This Row],[FECHA. DE NACIMIENTO]])/365</f>
        <v>21.539726027397261</v>
      </c>
      <c r="E2240" s="14" t="str">
        <f t="shared" ca="1" si="70"/>
        <v>ADULTO</v>
      </c>
      <c r="F2240" s="14" t="s">
        <v>15</v>
      </c>
      <c r="G2240" s="2" t="s">
        <v>4469</v>
      </c>
    </row>
    <row r="2241" spans="1:8" x14ac:dyDescent="0.25">
      <c r="A2241" s="84">
        <f t="shared" si="71"/>
        <v>2230</v>
      </c>
      <c r="B2241" t="s">
        <v>4471</v>
      </c>
      <c r="C2241" s="12">
        <v>36416</v>
      </c>
      <c r="D2241" s="13">
        <f ca="1">(TODAY()-PACIENTE[[#This Row],[FECHA. DE NACIMIENTO]])/365</f>
        <v>26.123287671232877</v>
      </c>
      <c r="E2241" s="14" t="str">
        <f t="shared" ca="1" si="70"/>
        <v>ADULTO</v>
      </c>
      <c r="F2241" s="14" t="s">
        <v>14</v>
      </c>
      <c r="G2241" s="2" t="s">
        <v>4472</v>
      </c>
    </row>
    <row r="2242" spans="1:8" x14ac:dyDescent="0.25">
      <c r="A2242" s="84">
        <f t="shared" si="71"/>
        <v>2231</v>
      </c>
      <c r="B2242" t="s">
        <v>4473</v>
      </c>
      <c r="C2242" s="12">
        <v>42157</v>
      </c>
      <c r="D2242" s="13">
        <f ca="1">(TODAY()-PACIENTE[[#This Row],[FECHA. DE NACIMIENTO]])/365</f>
        <v>10.394520547945206</v>
      </c>
      <c r="E2242" s="14" t="str">
        <f t="shared" ca="1" si="70"/>
        <v>NIÑO</v>
      </c>
      <c r="F2242" s="14" t="s">
        <v>15</v>
      </c>
      <c r="G2242" s="2" t="s">
        <v>4474</v>
      </c>
    </row>
    <row r="2243" spans="1:8" x14ac:dyDescent="0.25">
      <c r="A2243" s="84">
        <f t="shared" si="71"/>
        <v>2232</v>
      </c>
      <c r="B2243" t="s">
        <v>3009</v>
      </c>
      <c r="C2243" s="12">
        <v>41532</v>
      </c>
      <c r="D2243" s="13">
        <f ca="1">(TODAY()-PACIENTE[[#This Row],[FECHA. DE NACIMIENTO]])/365</f>
        <v>12.106849315068493</v>
      </c>
      <c r="E2243" s="14" t="str">
        <f t="shared" ca="1" si="70"/>
        <v>ADOLECENTE</v>
      </c>
      <c r="F2243" s="14" t="s">
        <v>15</v>
      </c>
      <c r="G2243" s="2" t="s">
        <v>3010</v>
      </c>
    </row>
    <row r="2244" spans="1:8" x14ac:dyDescent="0.25">
      <c r="A2244" s="84">
        <f t="shared" si="71"/>
        <v>2233</v>
      </c>
      <c r="B2244" t="s">
        <v>4475</v>
      </c>
      <c r="C2244" s="12">
        <v>40918</v>
      </c>
      <c r="D2244" s="13">
        <f ca="1">(TODAY()-PACIENTE[[#This Row],[FECHA. DE NACIMIENTO]])/365</f>
        <v>13.789041095890411</v>
      </c>
      <c r="E2244" s="14" t="str">
        <f t="shared" ca="1" si="70"/>
        <v>ADOLECENTE</v>
      </c>
      <c r="F2244" s="14" t="s">
        <v>14</v>
      </c>
      <c r="G2244" s="2" t="s">
        <v>4476</v>
      </c>
    </row>
    <row r="2245" spans="1:8" x14ac:dyDescent="0.25">
      <c r="A2245" s="84">
        <f t="shared" si="71"/>
        <v>2234</v>
      </c>
      <c r="B2245" t="s">
        <v>4477</v>
      </c>
      <c r="C2245" s="12">
        <v>27887</v>
      </c>
      <c r="D2245" s="13">
        <f ca="1">(TODAY()-PACIENTE[[#This Row],[FECHA. DE NACIMIENTO]])/365</f>
        <v>49.490410958904107</v>
      </c>
      <c r="E2245" s="14" t="str">
        <f t="shared" ca="1" si="70"/>
        <v>ADULTO</v>
      </c>
      <c r="F2245" s="14" t="s">
        <v>15</v>
      </c>
      <c r="G2245" s="2" t="s">
        <v>2929</v>
      </c>
    </row>
    <row r="2246" spans="1:8" x14ac:dyDescent="0.25">
      <c r="A2246" s="84">
        <f t="shared" si="71"/>
        <v>2235</v>
      </c>
      <c r="B2246" t="s">
        <v>4478</v>
      </c>
      <c r="C2246" s="12">
        <v>34411</v>
      </c>
      <c r="D2246" s="13">
        <f ca="1">(TODAY()-PACIENTE[[#This Row],[FECHA. DE NACIMIENTO]])/365</f>
        <v>31.616438356164384</v>
      </c>
      <c r="E2246" s="14" t="str">
        <f t="shared" ca="1" si="70"/>
        <v>ADULTO</v>
      </c>
      <c r="F2246" s="14" t="s">
        <v>15</v>
      </c>
      <c r="G2246" s="2" t="s">
        <v>4479</v>
      </c>
    </row>
    <row r="2247" spans="1:8" x14ac:dyDescent="0.25">
      <c r="A2247" s="84">
        <f t="shared" si="71"/>
        <v>2236</v>
      </c>
      <c r="B2247" t="s">
        <v>4480</v>
      </c>
      <c r="C2247" s="12">
        <v>42660</v>
      </c>
      <c r="D2247" s="13">
        <f ca="1">(TODAY()-PACIENTE[[#This Row],[FECHA. DE NACIMIENTO]])/365</f>
        <v>9.0164383561643842</v>
      </c>
      <c r="E2247" s="14" t="str">
        <f t="shared" ca="1" si="70"/>
        <v>NIÑO</v>
      </c>
      <c r="F2247" s="14" t="s">
        <v>14</v>
      </c>
      <c r="G2247" s="2" t="s">
        <v>4481</v>
      </c>
    </row>
    <row r="2248" spans="1:8" x14ac:dyDescent="0.25">
      <c r="A2248" s="84">
        <f t="shared" si="71"/>
        <v>2237</v>
      </c>
      <c r="B2248" t="s">
        <v>4482</v>
      </c>
      <c r="C2248" s="12">
        <v>37731</v>
      </c>
      <c r="D2248" s="13">
        <f ca="1">(TODAY()-PACIENTE[[#This Row],[FECHA. DE NACIMIENTO]])/365</f>
        <v>22.520547945205479</v>
      </c>
      <c r="E2248" s="14" t="str">
        <f t="shared" ca="1" si="70"/>
        <v>ADULTO</v>
      </c>
      <c r="F2248" s="14" t="s">
        <v>15</v>
      </c>
      <c r="G2248" s="2" t="s">
        <v>4483</v>
      </c>
    </row>
    <row r="2249" spans="1:8" x14ac:dyDescent="0.25">
      <c r="A2249" s="84">
        <f t="shared" si="71"/>
        <v>2238</v>
      </c>
      <c r="B2249" t="s">
        <v>4484</v>
      </c>
      <c r="C2249" s="12">
        <v>14281</v>
      </c>
      <c r="D2249" s="13">
        <f ca="1">(TODAY()-PACIENTE[[#This Row],[FECHA. DE NACIMIENTO]])/365</f>
        <v>86.767123287671239</v>
      </c>
      <c r="E2249" s="14" t="str">
        <f t="shared" ca="1" si="70"/>
        <v>TERCERA EDAD</v>
      </c>
      <c r="F2249" s="14" t="s">
        <v>15</v>
      </c>
      <c r="G2249" s="2" t="s">
        <v>4485</v>
      </c>
    </row>
    <row r="2250" spans="1:8" x14ac:dyDescent="0.25">
      <c r="A2250" s="84">
        <f t="shared" si="71"/>
        <v>2239</v>
      </c>
      <c r="B2250" t="s">
        <v>4486</v>
      </c>
      <c r="C2250" s="12">
        <v>38614</v>
      </c>
      <c r="D2250" s="13">
        <f ca="1">(TODAY()-PACIENTE[[#This Row],[FECHA. DE NACIMIENTO]])/365</f>
        <v>20.101369863013698</v>
      </c>
      <c r="E2250" s="14" t="str">
        <f t="shared" ca="1" si="70"/>
        <v>ADULTO</v>
      </c>
      <c r="F2250" s="14" t="s">
        <v>15</v>
      </c>
      <c r="G2250" s="2" t="s">
        <v>4487</v>
      </c>
    </row>
    <row r="2251" spans="1:8" x14ac:dyDescent="0.25">
      <c r="A2251" s="84">
        <f t="shared" si="71"/>
        <v>2240</v>
      </c>
      <c r="B2251" t="s">
        <v>4488</v>
      </c>
      <c r="C2251" s="12">
        <v>38597</v>
      </c>
      <c r="D2251" s="13">
        <f ca="1">(TODAY()-PACIENTE[[#This Row],[FECHA. DE NACIMIENTO]])/365</f>
        <v>20.147945205479452</v>
      </c>
      <c r="E2251" s="14" t="str">
        <f t="shared" ca="1" si="70"/>
        <v>ADULTO</v>
      </c>
      <c r="F2251" s="14" t="s">
        <v>14</v>
      </c>
      <c r="G2251" s="2" t="s">
        <v>4489</v>
      </c>
    </row>
    <row r="2252" spans="1:8" x14ac:dyDescent="0.25">
      <c r="A2252" s="84">
        <f t="shared" si="71"/>
        <v>2241</v>
      </c>
      <c r="B2252" t="s">
        <v>4491</v>
      </c>
      <c r="C2252" s="12">
        <v>38634</v>
      </c>
      <c r="D2252" s="13">
        <f ca="1">(TODAY()-PACIENTE[[#This Row],[FECHA. DE NACIMIENTO]])/365</f>
        <v>20.046575342465754</v>
      </c>
      <c r="E2252" s="14" t="str">
        <f t="shared" ca="1" si="70"/>
        <v>ADULTO</v>
      </c>
      <c r="F2252" s="14" t="s">
        <v>14</v>
      </c>
      <c r="G2252" s="2" t="s">
        <v>4490</v>
      </c>
    </row>
    <row r="2253" spans="1:8" x14ac:dyDescent="0.25">
      <c r="A2253" s="84">
        <f t="shared" si="71"/>
        <v>2242</v>
      </c>
      <c r="B2253" t="s">
        <v>4492</v>
      </c>
      <c r="C2253" s="12">
        <v>40390</v>
      </c>
      <c r="D2253" s="13">
        <f ca="1">(TODAY()-PACIENTE[[#This Row],[FECHA. DE NACIMIENTO]])/365</f>
        <v>15.235616438356164</v>
      </c>
      <c r="E2253" s="14" t="str">
        <f t="shared" ca="1" si="70"/>
        <v>ADOLECENTE</v>
      </c>
      <c r="F2253" s="14" t="s">
        <v>15</v>
      </c>
      <c r="G2253" s="2" t="s">
        <v>4493</v>
      </c>
    </row>
    <row r="2254" spans="1:8" x14ac:dyDescent="0.25">
      <c r="A2254" s="84">
        <f t="shared" si="71"/>
        <v>2243</v>
      </c>
      <c r="B2254" t="s">
        <v>4494</v>
      </c>
      <c r="C2254" s="12">
        <v>30365</v>
      </c>
      <c r="D2254" s="13">
        <f ca="1">(TODAY()-PACIENTE[[#This Row],[FECHA. DE NACIMIENTO]])/365</f>
        <v>42.701369863013696</v>
      </c>
      <c r="E2254" s="14" t="str">
        <f t="shared" ca="1" si="70"/>
        <v>ADULTO</v>
      </c>
      <c r="F2254" s="14" t="s">
        <v>15</v>
      </c>
      <c r="G2254" s="2" t="s">
        <v>4495</v>
      </c>
    </row>
    <row r="2255" spans="1:8" x14ac:dyDescent="0.25">
      <c r="A2255" s="84">
        <f t="shared" si="71"/>
        <v>2244</v>
      </c>
      <c r="B2255" t="s">
        <v>4496</v>
      </c>
      <c r="C2255" s="12">
        <v>29507</v>
      </c>
      <c r="D2255" s="13">
        <f ca="1">(TODAY()-PACIENTE[[#This Row],[FECHA. DE NACIMIENTO]])/365</f>
        <v>45.052054794520551</v>
      </c>
      <c r="E2255" s="14" t="str">
        <f t="shared" ca="1" si="70"/>
        <v>ADULTO</v>
      </c>
      <c r="F2255" s="14" t="s">
        <v>14</v>
      </c>
      <c r="G2255" s="2" t="s">
        <v>4104</v>
      </c>
    </row>
    <row r="2256" spans="1:8" x14ac:dyDescent="0.25">
      <c r="A2256" s="84">
        <f t="shared" si="71"/>
        <v>2245</v>
      </c>
      <c r="B2256" t="s">
        <v>4497</v>
      </c>
      <c r="C2256" s="12">
        <v>33072</v>
      </c>
      <c r="D2256" s="13">
        <f ca="1">(TODAY()-PACIENTE[[#This Row],[FECHA. DE NACIMIENTO]])/365</f>
        <v>35.284931506849318</v>
      </c>
      <c r="E2256" s="14" t="str">
        <f t="shared" ca="1" si="70"/>
        <v>ADULTO</v>
      </c>
      <c r="F2256" s="14" t="s">
        <v>14</v>
      </c>
      <c r="G2256" s="2" t="s">
        <v>4498</v>
      </c>
      <c r="H2256" s="158" t="s">
        <v>4499</v>
      </c>
    </row>
    <row r="2257" spans="1:7" x14ac:dyDescent="0.25">
      <c r="A2257" s="84">
        <f t="shared" si="71"/>
        <v>2246</v>
      </c>
      <c r="B2257" t="s">
        <v>4500</v>
      </c>
      <c r="C2257" s="12">
        <v>39101</v>
      </c>
      <c r="D2257" s="13">
        <f ca="1">(TODAY()-PACIENTE[[#This Row],[FECHA. DE NACIMIENTO]])/365</f>
        <v>18.767123287671232</v>
      </c>
      <c r="E2257" s="14" t="str">
        <f t="shared" ca="1" si="70"/>
        <v>ADULTO</v>
      </c>
      <c r="F2257" s="14" t="s">
        <v>15</v>
      </c>
      <c r="G2257" s="2" t="s">
        <v>4501</v>
      </c>
    </row>
    <row r="2258" spans="1:7" x14ac:dyDescent="0.25">
      <c r="A2258" s="84">
        <f t="shared" si="71"/>
        <v>2247</v>
      </c>
      <c r="B2258" t="s">
        <v>4502</v>
      </c>
      <c r="C2258" s="12">
        <v>40241</v>
      </c>
      <c r="D2258" s="13">
        <f ca="1">(TODAY()-PACIENTE[[#This Row],[FECHA. DE NACIMIENTO]])/365</f>
        <v>15.643835616438356</v>
      </c>
      <c r="E2258" s="14" t="str">
        <f t="shared" ca="1" si="70"/>
        <v>ADOLECENTE</v>
      </c>
      <c r="F2258" s="14" t="s">
        <v>14</v>
      </c>
      <c r="G2258" s="2" t="s">
        <v>4503</v>
      </c>
    </row>
    <row r="2259" spans="1:7" x14ac:dyDescent="0.25">
      <c r="A2259" s="84">
        <f t="shared" si="71"/>
        <v>2248</v>
      </c>
      <c r="B2259" t="s">
        <v>4504</v>
      </c>
      <c r="C2259" s="12">
        <v>35399</v>
      </c>
      <c r="D2259" s="13">
        <f ca="1">(TODAY()-PACIENTE[[#This Row],[FECHA. DE NACIMIENTO]])/365</f>
        <v>28.909589041095892</v>
      </c>
      <c r="E2259" s="14" t="str">
        <f t="shared" ca="1" si="70"/>
        <v>ADULTO</v>
      </c>
      <c r="F2259" s="14" t="s">
        <v>15</v>
      </c>
      <c r="G2259" s="2" t="s">
        <v>4503</v>
      </c>
    </row>
    <row r="2260" spans="1:7" x14ac:dyDescent="0.25">
      <c r="A2260" s="84">
        <f t="shared" si="71"/>
        <v>2249</v>
      </c>
      <c r="B2260" t="s">
        <v>4505</v>
      </c>
      <c r="C2260" s="12">
        <v>29790</v>
      </c>
      <c r="D2260" s="13">
        <f ca="1">(TODAY()-PACIENTE[[#This Row],[FECHA. DE NACIMIENTO]])/365</f>
        <v>44.276712328767125</v>
      </c>
      <c r="E2260" s="14" t="str">
        <f t="shared" ca="1" si="70"/>
        <v>ADULTO</v>
      </c>
      <c r="F2260" s="14" t="s">
        <v>15</v>
      </c>
      <c r="G2260" s="2" t="s">
        <v>4506</v>
      </c>
    </row>
    <row r="2261" spans="1:7" x14ac:dyDescent="0.25">
      <c r="A2261" s="84">
        <f t="shared" si="71"/>
        <v>2250</v>
      </c>
      <c r="B2261" t="s">
        <v>4507</v>
      </c>
      <c r="C2261" s="12">
        <v>37751</v>
      </c>
      <c r="D2261" s="13">
        <f ca="1">(TODAY()-PACIENTE[[#This Row],[FECHA. DE NACIMIENTO]])/365</f>
        <v>22.465753424657535</v>
      </c>
      <c r="E2261" s="14" t="str">
        <f t="shared" ca="1" si="70"/>
        <v>ADULTO</v>
      </c>
      <c r="F2261" s="14" t="s">
        <v>15</v>
      </c>
      <c r="G2261" s="2" t="s">
        <v>4508</v>
      </c>
    </row>
    <row r="2262" spans="1:7" x14ac:dyDescent="0.25">
      <c r="A2262" s="84">
        <f t="shared" si="71"/>
        <v>2251</v>
      </c>
      <c r="B2262" t="s">
        <v>4509</v>
      </c>
      <c r="C2262" s="12">
        <v>39675</v>
      </c>
      <c r="D2262" s="13">
        <f ca="1">(TODAY()-PACIENTE[[#This Row],[FECHA. DE NACIMIENTO]])/365</f>
        <v>17.194520547945206</v>
      </c>
      <c r="E2262" s="14" t="str">
        <f t="shared" ca="1" si="70"/>
        <v>ADULTO</v>
      </c>
      <c r="F2262" s="14" t="s">
        <v>14</v>
      </c>
      <c r="G2262" s="2" t="s">
        <v>4510</v>
      </c>
    </row>
    <row r="2263" spans="1:7" x14ac:dyDescent="0.25">
      <c r="A2263" s="84">
        <f t="shared" si="71"/>
        <v>2252</v>
      </c>
      <c r="B2263" t="s">
        <v>4511</v>
      </c>
      <c r="C2263" s="12">
        <v>39794</v>
      </c>
      <c r="D2263" s="13">
        <f ca="1">(TODAY()-PACIENTE[[#This Row],[FECHA. DE NACIMIENTO]])/365</f>
        <v>16.86849315068493</v>
      </c>
      <c r="E2263" s="14" t="str">
        <f t="shared" ca="1" si="70"/>
        <v>ADOLECENTE</v>
      </c>
      <c r="F2263" s="14" t="s">
        <v>15</v>
      </c>
      <c r="G2263" s="2" t="s">
        <v>4512</v>
      </c>
    </row>
    <row r="2264" spans="1:7" x14ac:dyDescent="0.25">
      <c r="A2264" s="84">
        <f t="shared" si="71"/>
        <v>2253</v>
      </c>
      <c r="B2264" t="s">
        <v>4513</v>
      </c>
      <c r="C2264" s="12">
        <v>38873</v>
      </c>
      <c r="D2264" s="13">
        <f ca="1">(TODAY()-PACIENTE[[#This Row],[FECHA. DE NACIMIENTO]])/365</f>
        <v>19.391780821917809</v>
      </c>
      <c r="E2264" s="14" t="str">
        <f t="shared" ca="1" si="70"/>
        <v>ADULTO</v>
      </c>
      <c r="F2264" s="14" t="s">
        <v>14</v>
      </c>
      <c r="G2264" s="2" t="s">
        <v>4514</v>
      </c>
    </row>
    <row r="2265" spans="1:7" x14ac:dyDescent="0.25">
      <c r="A2265" s="84">
        <f t="shared" si="71"/>
        <v>2254</v>
      </c>
      <c r="B2265" t="s">
        <v>4515</v>
      </c>
      <c r="C2265" s="12">
        <v>37916</v>
      </c>
      <c r="D2265" s="13">
        <f ca="1">(TODAY()-PACIENTE[[#This Row],[FECHA. DE NACIMIENTO]])/365</f>
        <v>22.013698630136986</v>
      </c>
      <c r="E2265" s="14" t="str">
        <f t="shared" ca="1" si="70"/>
        <v>ADULTO</v>
      </c>
      <c r="F2265" s="14" t="s">
        <v>15</v>
      </c>
      <c r="G2265" s="2" t="s">
        <v>4516</v>
      </c>
    </row>
    <row r="2266" spans="1:7" x14ac:dyDescent="0.25">
      <c r="A2266" s="84">
        <f t="shared" si="71"/>
        <v>2255</v>
      </c>
      <c r="B2266" t="s">
        <v>4517</v>
      </c>
      <c r="C2266" s="12">
        <v>38487</v>
      </c>
      <c r="D2266" s="13">
        <f ca="1">(TODAY()-PACIENTE[[#This Row],[FECHA. DE NACIMIENTO]])/365</f>
        <v>20.449315068493149</v>
      </c>
      <c r="E2266" s="14" t="str">
        <f t="shared" ca="1" si="70"/>
        <v>ADULTO</v>
      </c>
      <c r="F2266" s="14" t="s">
        <v>15</v>
      </c>
      <c r="G2266" s="2" t="s">
        <v>4518</v>
      </c>
    </row>
    <row r="2267" spans="1:7" x14ac:dyDescent="0.25">
      <c r="A2267" s="84">
        <f t="shared" si="71"/>
        <v>2256</v>
      </c>
      <c r="B2267" t="s">
        <v>4519</v>
      </c>
      <c r="C2267" s="12">
        <v>40365</v>
      </c>
      <c r="D2267" s="13">
        <f ca="1">(TODAY()-PACIENTE[[#This Row],[FECHA. DE NACIMIENTO]])/365</f>
        <v>15.304109589041095</v>
      </c>
      <c r="E2267" s="14" t="str">
        <f t="shared" ca="1" si="70"/>
        <v>ADOLECENTE</v>
      </c>
      <c r="F2267" s="14" t="s">
        <v>15</v>
      </c>
      <c r="G2267" s="2" t="s">
        <v>4520</v>
      </c>
    </row>
    <row r="2268" spans="1:7" x14ac:dyDescent="0.25">
      <c r="A2268" s="84">
        <f t="shared" si="71"/>
        <v>2257</v>
      </c>
      <c r="B2268" t="s">
        <v>4521</v>
      </c>
      <c r="C2268" s="12">
        <v>34222</v>
      </c>
      <c r="D2268" s="13">
        <f ca="1">(TODAY()-PACIENTE[[#This Row],[FECHA. DE NACIMIENTO]])/365</f>
        <v>32.134246575342466</v>
      </c>
      <c r="E2268" s="14" t="str">
        <f t="shared" ca="1" si="70"/>
        <v>ADULTO</v>
      </c>
      <c r="F2268" s="14" t="s">
        <v>14</v>
      </c>
      <c r="G2268" s="2" t="s">
        <v>4522</v>
      </c>
    </row>
    <row r="2269" spans="1:7" x14ac:dyDescent="0.25">
      <c r="A2269" s="84">
        <f t="shared" si="71"/>
        <v>2258</v>
      </c>
      <c r="B2269" t="s">
        <v>952</v>
      </c>
      <c r="C2269" s="12">
        <v>40772</v>
      </c>
      <c r="D2269" s="13">
        <f ca="1">(TODAY()-PACIENTE[[#This Row],[FECHA. DE NACIMIENTO]])/365</f>
        <v>14.189041095890412</v>
      </c>
      <c r="E2269" s="14" t="str">
        <f t="shared" ca="1" si="70"/>
        <v>ADOLECENTE</v>
      </c>
      <c r="F2269" s="14" t="s">
        <v>15</v>
      </c>
      <c r="G2269" s="2" t="s">
        <v>953</v>
      </c>
    </row>
    <row r="2270" spans="1:7" x14ac:dyDescent="0.25">
      <c r="A2270" s="84">
        <f t="shared" si="71"/>
        <v>2259</v>
      </c>
      <c r="B2270" t="s">
        <v>4523</v>
      </c>
      <c r="C2270" s="12">
        <v>42717</v>
      </c>
      <c r="D2270" s="13">
        <f ca="1">(TODAY()-PACIENTE[[#This Row],[FECHA. DE NACIMIENTO]])/365</f>
        <v>8.8602739726027391</v>
      </c>
      <c r="E2270" s="14" t="str">
        <f t="shared" ca="1" si="70"/>
        <v>NIÑO</v>
      </c>
      <c r="F2270" s="14" t="s">
        <v>15</v>
      </c>
      <c r="G2270" s="2" t="s">
        <v>4524</v>
      </c>
    </row>
    <row r="2271" spans="1:7" x14ac:dyDescent="0.25">
      <c r="A2271" s="84">
        <f t="shared" si="71"/>
        <v>2260</v>
      </c>
      <c r="B2271" t="s">
        <v>4525</v>
      </c>
      <c r="C2271" s="12">
        <v>31247</v>
      </c>
      <c r="D2271" s="13">
        <f ca="1">(TODAY()-PACIENTE[[#This Row],[FECHA. DE NACIMIENTO]])/365</f>
        <v>40.284931506849318</v>
      </c>
      <c r="E2271" s="14" t="str">
        <f t="shared" ca="1" si="70"/>
        <v>ADULTO</v>
      </c>
      <c r="F2271" s="14" t="s">
        <v>15</v>
      </c>
      <c r="G2271" s="2" t="s">
        <v>877</v>
      </c>
    </row>
    <row r="2272" spans="1:7" x14ac:dyDescent="0.25">
      <c r="A2272" s="84">
        <f t="shared" si="71"/>
        <v>2261</v>
      </c>
      <c r="B2272" t="s">
        <v>696</v>
      </c>
      <c r="C2272" s="12">
        <v>40583</v>
      </c>
      <c r="D2272" s="13">
        <f ca="1">(TODAY()-PACIENTE[[#This Row],[FECHA. DE NACIMIENTO]])/365</f>
        <v>14.706849315068494</v>
      </c>
      <c r="E2272" s="14" t="str">
        <f t="shared" ca="1" si="70"/>
        <v>ADOLECENTE</v>
      </c>
      <c r="F2272" s="14" t="s">
        <v>14</v>
      </c>
      <c r="G2272" s="2" t="s">
        <v>4526</v>
      </c>
    </row>
    <row r="2273" spans="1:8" x14ac:dyDescent="0.25">
      <c r="A2273" s="84">
        <f t="shared" si="71"/>
        <v>2262</v>
      </c>
      <c r="B2273" t="s">
        <v>4530</v>
      </c>
      <c r="C2273" s="12">
        <v>39404</v>
      </c>
      <c r="D2273" s="13">
        <f ca="1">(TODAY()-PACIENTE[[#This Row],[FECHA. DE NACIMIENTO]])/365</f>
        <v>17.936986301369863</v>
      </c>
      <c r="E2273" s="14" t="str">
        <f t="shared" ca="1" si="70"/>
        <v>ADULTO</v>
      </c>
      <c r="F2273" s="14" t="s">
        <v>15</v>
      </c>
      <c r="G2273" s="2" t="s">
        <v>4527</v>
      </c>
    </row>
    <row r="2274" spans="1:8" x14ac:dyDescent="0.25">
      <c r="A2274" s="84">
        <f t="shared" si="71"/>
        <v>2263</v>
      </c>
      <c r="B2274" t="s">
        <v>4528</v>
      </c>
      <c r="C2274" s="12">
        <v>34932</v>
      </c>
      <c r="D2274" s="13">
        <f ca="1">(TODAY()-PACIENTE[[#This Row],[FECHA. DE NACIMIENTO]])/365</f>
        <v>30.18904109589041</v>
      </c>
      <c r="E2274" s="14" t="str">
        <f t="shared" ca="1" si="70"/>
        <v>ADULTO</v>
      </c>
      <c r="F2274" s="14" t="s">
        <v>14</v>
      </c>
      <c r="G2274" s="2" t="s">
        <v>4529</v>
      </c>
    </row>
    <row r="2275" spans="1:8" x14ac:dyDescent="0.25">
      <c r="A2275" s="84">
        <f t="shared" si="71"/>
        <v>2264</v>
      </c>
      <c r="B2275" t="s">
        <v>4531</v>
      </c>
      <c r="C2275" s="12">
        <v>21744</v>
      </c>
      <c r="D2275" s="13">
        <f ca="1">(TODAY()-PACIENTE[[#This Row],[FECHA. DE NACIMIENTO]])/365</f>
        <v>66.320547945205476</v>
      </c>
      <c r="E2275" s="14" t="str">
        <f t="shared" ca="1" si="70"/>
        <v>TERCERA EDAD</v>
      </c>
      <c r="F2275" s="14" t="s">
        <v>14</v>
      </c>
      <c r="G2275" s="2" t="s">
        <v>2604</v>
      </c>
    </row>
    <row r="2276" spans="1:8" x14ac:dyDescent="0.25">
      <c r="A2276" s="84">
        <f t="shared" si="71"/>
        <v>2265</v>
      </c>
      <c r="B2276" t="s">
        <v>4532</v>
      </c>
      <c r="C2276" s="12">
        <v>29176</v>
      </c>
      <c r="D2276" s="13">
        <f ca="1">(TODAY()-PACIENTE[[#This Row],[FECHA. DE NACIMIENTO]])/365</f>
        <v>45.958904109589042</v>
      </c>
      <c r="E2276" s="14" t="str">
        <f t="shared" ca="1" si="70"/>
        <v>ADULTO</v>
      </c>
      <c r="F2276" s="14" t="s">
        <v>15</v>
      </c>
      <c r="G2276" s="2" t="s">
        <v>4533</v>
      </c>
    </row>
    <row r="2277" spans="1:8" x14ac:dyDescent="0.25">
      <c r="A2277" s="84">
        <f t="shared" si="71"/>
        <v>2266</v>
      </c>
      <c r="B2277" t="s">
        <v>4534</v>
      </c>
      <c r="C2277" s="12">
        <v>40820</v>
      </c>
      <c r="D2277" s="13">
        <f ca="1">(TODAY()-PACIENTE[[#This Row],[FECHA. DE NACIMIENTO]])/365</f>
        <v>14.057534246575342</v>
      </c>
      <c r="E2277" s="14" t="str">
        <f t="shared" ca="1" si="70"/>
        <v>ADOLECENTE</v>
      </c>
      <c r="F2277" s="14" t="s">
        <v>14</v>
      </c>
      <c r="G2277" s="2" t="s">
        <v>4535</v>
      </c>
    </row>
    <row r="2278" spans="1:8" x14ac:dyDescent="0.25">
      <c r="A2278" s="84">
        <f t="shared" si="71"/>
        <v>2267</v>
      </c>
      <c r="B2278" t="s">
        <v>4536</v>
      </c>
      <c r="C2278" s="12">
        <v>28839</v>
      </c>
      <c r="D2278" s="13">
        <f ca="1">(TODAY()-PACIENTE[[#This Row],[FECHA. DE NACIMIENTO]])/365</f>
        <v>46.88219178082192</v>
      </c>
      <c r="E2278" s="14" t="str">
        <f t="shared" ca="1" si="70"/>
        <v>ADULTO</v>
      </c>
      <c r="F2278" s="14" t="s">
        <v>14</v>
      </c>
      <c r="G2278" s="2" t="s">
        <v>4537</v>
      </c>
      <c r="H2278" s="158" t="s">
        <v>4538</v>
      </c>
    </row>
    <row r="2279" spans="1:8" x14ac:dyDescent="0.25">
      <c r="A2279" s="84">
        <f t="shared" si="71"/>
        <v>2268</v>
      </c>
      <c r="B2279" t="s">
        <v>4539</v>
      </c>
      <c r="C2279" s="12">
        <v>21570</v>
      </c>
      <c r="D2279" s="13">
        <f ca="1">(TODAY()-PACIENTE[[#This Row],[FECHA. DE NACIMIENTO]])/365</f>
        <v>66.797260273972597</v>
      </c>
      <c r="E2279" s="14" t="str">
        <f t="shared" ca="1" si="70"/>
        <v>TERCERA EDAD</v>
      </c>
      <c r="F2279" s="14" t="s">
        <v>15</v>
      </c>
      <c r="G2279" s="2" t="s">
        <v>4540</v>
      </c>
    </row>
    <row r="2280" spans="1:8" x14ac:dyDescent="0.25">
      <c r="A2280" s="84">
        <f t="shared" si="71"/>
        <v>2269</v>
      </c>
      <c r="B2280" t="s">
        <v>4541</v>
      </c>
      <c r="C2280" s="12">
        <v>38701</v>
      </c>
      <c r="D2280" s="13">
        <f ca="1">(TODAY()-PACIENTE[[#This Row],[FECHA. DE NACIMIENTO]])/365</f>
        <v>19.863013698630137</v>
      </c>
      <c r="E2280" s="14" t="str">
        <f t="shared" ca="1" si="70"/>
        <v>ADULTO</v>
      </c>
      <c r="F2280" s="14" t="s">
        <v>15</v>
      </c>
      <c r="G2280" s="2" t="s">
        <v>4542</v>
      </c>
    </row>
    <row r="2281" spans="1:8" x14ac:dyDescent="0.25">
      <c r="A2281" s="84">
        <f t="shared" si="71"/>
        <v>2270</v>
      </c>
      <c r="B2281" t="s">
        <v>4543</v>
      </c>
      <c r="C2281" s="12">
        <v>33617</v>
      </c>
      <c r="D2281" s="13">
        <f ca="1">(TODAY()-PACIENTE[[#This Row],[FECHA. DE NACIMIENTO]])/365</f>
        <v>33.791780821917811</v>
      </c>
      <c r="E2281" s="14" t="str">
        <f t="shared" ca="1" si="70"/>
        <v>ADULTO</v>
      </c>
      <c r="F2281" s="14" t="s">
        <v>15</v>
      </c>
      <c r="G2281" s="2" t="s">
        <v>4544</v>
      </c>
    </row>
    <row r="2282" spans="1:8" x14ac:dyDescent="0.25">
      <c r="A2282" s="84">
        <f t="shared" si="71"/>
        <v>2271</v>
      </c>
      <c r="B2282" t="s">
        <v>4545</v>
      </c>
      <c r="C2282" s="12">
        <v>37959</v>
      </c>
      <c r="D2282" s="13">
        <f ca="1">(TODAY()-PACIENTE[[#This Row],[FECHA. DE NACIMIENTO]])/365</f>
        <v>21.895890410958906</v>
      </c>
      <c r="E2282" s="14" t="str">
        <f t="shared" ref="E2282:E2345" ca="1" si="72">IF(D2282&lt;=11,"NIÑO",IF(D2282&lt;=17,"ADOLECENTE",IF(D2282&lt;=65,"ADULTO",IF(D2282&gt;=65,"TERCERA EDAD",0))))</f>
        <v>ADULTO</v>
      </c>
      <c r="F2282" s="14" t="s">
        <v>14</v>
      </c>
      <c r="G2282" s="2" t="s">
        <v>4546</v>
      </c>
    </row>
    <row r="2283" spans="1:8" x14ac:dyDescent="0.25">
      <c r="A2283" s="84">
        <f t="shared" si="71"/>
        <v>2272</v>
      </c>
      <c r="B2283" t="s">
        <v>4547</v>
      </c>
      <c r="C2283" s="12">
        <v>36748</v>
      </c>
      <c r="D2283" s="13">
        <f ca="1">(TODAY()-PACIENTE[[#This Row],[FECHA. DE NACIMIENTO]])/365</f>
        <v>25.213698630136985</v>
      </c>
      <c r="E2283" s="14" t="str">
        <f t="shared" ca="1" si="72"/>
        <v>ADULTO</v>
      </c>
      <c r="F2283" s="14" t="s">
        <v>15</v>
      </c>
      <c r="G2283" s="2" t="s">
        <v>4548</v>
      </c>
    </row>
    <row r="2284" spans="1:8" x14ac:dyDescent="0.25">
      <c r="A2284" s="84">
        <f t="shared" si="71"/>
        <v>2273</v>
      </c>
      <c r="B2284" t="s">
        <v>4549</v>
      </c>
      <c r="C2284" s="12">
        <v>36252</v>
      </c>
      <c r="D2284" s="13">
        <f ca="1">(TODAY()-PACIENTE[[#This Row],[FECHA. DE NACIMIENTO]])/365</f>
        <v>26.572602739726026</v>
      </c>
      <c r="E2284" s="14" t="str">
        <f t="shared" ca="1" si="72"/>
        <v>ADULTO</v>
      </c>
      <c r="F2284" s="14" t="s">
        <v>14</v>
      </c>
      <c r="G2284" s="2" t="s">
        <v>4550</v>
      </c>
    </row>
    <row r="2285" spans="1:8" x14ac:dyDescent="0.25">
      <c r="A2285" s="84">
        <f t="shared" si="71"/>
        <v>2274</v>
      </c>
      <c r="B2285" t="s">
        <v>4551</v>
      </c>
      <c r="C2285" s="12">
        <v>40406</v>
      </c>
      <c r="D2285" s="13">
        <f ca="1">(TODAY()-PACIENTE[[#This Row],[FECHA. DE NACIMIENTO]])/365</f>
        <v>15.191780821917808</v>
      </c>
      <c r="E2285" s="14" t="str">
        <f t="shared" ca="1" si="72"/>
        <v>ADOLECENTE</v>
      </c>
      <c r="F2285" s="14" t="s">
        <v>15</v>
      </c>
      <c r="G2285" s="2" t="s">
        <v>4552</v>
      </c>
    </row>
    <row r="2286" spans="1:8" x14ac:dyDescent="0.25">
      <c r="A2286" s="84">
        <f t="shared" si="71"/>
        <v>2275</v>
      </c>
      <c r="B2286" t="s">
        <v>4553</v>
      </c>
      <c r="C2286" s="12">
        <v>33260</v>
      </c>
      <c r="D2286" s="13">
        <f ca="1">(TODAY()-PACIENTE[[#This Row],[FECHA. DE NACIMIENTO]])/365</f>
        <v>34.769863013698632</v>
      </c>
      <c r="E2286" s="14" t="str">
        <f t="shared" ca="1" si="72"/>
        <v>ADULTO</v>
      </c>
      <c r="F2286" s="14" t="s">
        <v>15</v>
      </c>
      <c r="G2286" s="2" t="s">
        <v>4554</v>
      </c>
    </row>
    <row r="2287" spans="1:8" x14ac:dyDescent="0.25">
      <c r="A2287" s="84">
        <f t="shared" ref="A2287:A2350" si="73">IF(B2287&lt;&gt;"",$A2286+1,"")</f>
        <v>2276</v>
      </c>
      <c r="B2287" t="s">
        <v>4555</v>
      </c>
      <c r="C2287" s="12">
        <v>36044</v>
      </c>
      <c r="D2287" s="13">
        <f ca="1">(TODAY()-PACIENTE[[#This Row],[FECHA. DE NACIMIENTO]])/365</f>
        <v>27.142465753424659</v>
      </c>
      <c r="E2287" s="14" t="str">
        <f t="shared" ca="1" si="72"/>
        <v>ADULTO</v>
      </c>
      <c r="F2287" s="14" t="s">
        <v>15</v>
      </c>
      <c r="G2287" s="2" t="s">
        <v>4556</v>
      </c>
    </row>
    <row r="2288" spans="1:8" x14ac:dyDescent="0.25">
      <c r="A2288" s="84">
        <f t="shared" si="73"/>
        <v>2277</v>
      </c>
      <c r="B2288" t="s">
        <v>4557</v>
      </c>
      <c r="C2288" s="12">
        <v>26553</v>
      </c>
      <c r="D2288" s="13">
        <f ca="1">(TODAY()-PACIENTE[[#This Row],[FECHA. DE NACIMIENTO]])/365</f>
        <v>53.145205479452052</v>
      </c>
      <c r="E2288" s="14" t="str">
        <f t="shared" ca="1" si="72"/>
        <v>ADULTO</v>
      </c>
      <c r="F2288" s="14" t="s">
        <v>14</v>
      </c>
      <c r="G2288" s="2" t="s">
        <v>4558</v>
      </c>
    </row>
    <row r="2289" spans="1:7" x14ac:dyDescent="0.25">
      <c r="A2289" s="84">
        <f t="shared" si="73"/>
        <v>2278</v>
      </c>
      <c r="B2289" t="s">
        <v>4559</v>
      </c>
      <c r="C2289" s="12">
        <v>40569</v>
      </c>
      <c r="D2289" s="13">
        <f ca="1">(TODAY()-PACIENTE[[#This Row],[FECHA. DE NACIMIENTO]])/365</f>
        <v>14.745205479452055</v>
      </c>
      <c r="E2289" s="14" t="str">
        <f t="shared" ca="1" si="72"/>
        <v>ADOLECENTE</v>
      </c>
      <c r="F2289" s="14" t="s">
        <v>15</v>
      </c>
      <c r="G2289" s="2" t="s">
        <v>4560</v>
      </c>
    </row>
    <row r="2290" spans="1:7" x14ac:dyDescent="0.25">
      <c r="A2290" s="84">
        <f t="shared" si="73"/>
        <v>2279</v>
      </c>
      <c r="B2290" t="s">
        <v>4561</v>
      </c>
      <c r="C2290" s="12">
        <v>37786</v>
      </c>
      <c r="D2290" s="13">
        <f ca="1">(TODAY()-PACIENTE[[#This Row],[FECHA. DE NACIMIENTO]])/365</f>
        <v>22.36986301369863</v>
      </c>
      <c r="E2290" s="14" t="str">
        <f t="shared" ca="1" si="72"/>
        <v>ADULTO</v>
      </c>
      <c r="F2290" s="14" t="s">
        <v>14</v>
      </c>
      <c r="G2290" s="2" t="s">
        <v>4562</v>
      </c>
    </row>
    <row r="2291" spans="1:7" x14ac:dyDescent="0.25">
      <c r="A2291" s="84">
        <f t="shared" si="73"/>
        <v>2280</v>
      </c>
      <c r="B2291" t="s">
        <v>4563</v>
      </c>
      <c r="C2291" s="12">
        <v>29710</v>
      </c>
      <c r="D2291" s="13">
        <f ca="1">(TODAY()-PACIENTE[[#This Row],[FECHA. DE NACIMIENTO]])/365</f>
        <v>44.495890410958907</v>
      </c>
      <c r="E2291" s="14" t="str">
        <f t="shared" ca="1" si="72"/>
        <v>ADULTO</v>
      </c>
      <c r="F2291" s="14" t="s">
        <v>14</v>
      </c>
      <c r="G2291" s="2" t="s">
        <v>4564</v>
      </c>
    </row>
    <row r="2292" spans="1:7" x14ac:dyDescent="0.25">
      <c r="A2292" s="84">
        <f t="shared" si="73"/>
        <v>2281</v>
      </c>
      <c r="B2292" t="s">
        <v>4565</v>
      </c>
      <c r="C2292" s="12">
        <v>37723</v>
      </c>
      <c r="D2292" s="13">
        <f ca="1">(TODAY()-PACIENTE[[#This Row],[FECHA. DE NACIMIENTO]])/365</f>
        <v>22.542465753424658</v>
      </c>
      <c r="E2292" s="14" t="str">
        <f t="shared" ca="1" si="72"/>
        <v>ADULTO</v>
      </c>
      <c r="F2292" s="14" t="s">
        <v>14</v>
      </c>
      <c r="G2292" s="2" t="s">
        <v>2066</v>
      </c>
    </row>
    <row r="2293" spans="1:7" x14ac:dyDescent="0.25">
      <c r="A2293" s="84">
        <f t="shared" si="73"/>
        <v>2282</v>
      </c>
      <c r="B2293" t="s">
        <v>4566</v>
      </c>
      <c r="C2293" s="12">
        <v>40639</v>
      </c>
      <c r="D2293" s="13">
        <f ca="1">(TODAY()-PACIENTE[[#This Row],[FECHA. DE NACIMIENTO]])/365</f>
        <v>14.553424657534247</v>
      </c>
      <c r="E2293" s="14" t="str">
        <f t="shared" ca="1" si="72"/>
        <v>ADOLECENTE</v>
      </c>
      <c r="F2293" s="14" t="s">
        <v>14</v>
      </c>
      <c r="G2293" s="2" t="s">
        <v>4567</v>
      </c>
    </row>
    <row r="2294" spans="1:7" x14ac:dyDescent="0.25">
      <c r="A2294" s="84">
        <f t="shared" si="73"/>
        <v>2283</v>
      </c>
      <c r="B2294" t="s">
        <v>4568</v>
      </c>
      <c r="C2294" s="12">
        <v>21114</v>
      </c>
      <c r="D2294" s="13">
        <f ca="1">(TODAY()-PACIENTE[[#This Row],[FECHA. DE NACIMIENTO]])/365</f>
        <v>68.046575342465758</v>
      </c>
      <c r="E2294" s="14" t="str">
        <f t="shared" ca="1" si="72"/>
        <v>TERCERA EDAD</v>
      </c>
      <c r="F2294" s="14" t="s">
        <v>15</v>
      </c>
      <c r="G2294" s="2" t="s">
        <v>3451</v>
      </c>
    </row>
    <row r="2295" spans="1:7" x14ac:dyDescent="0.25">
      <c r="A2295" s="84">
        <f t="shared" si="73"/>
        <v>2284</v>
      </c>
      <c r="B2295" t="s">
        <v>4569</v>
      </c>
      <c r="C2295" s="12">
        <v>36527</v>
      </c>
      <c r="D2295" s="13">
        <f ca="1">(TODAY()-PACIENTE[[#This Row],[FECHA. DE NACIMIENTO]])/365</f>
        <v>25.81917808219178</v>
      </c>
      <c r="E2295" s="14" t="str">
        <f t="shared" ca="1" si="72"/>
        <v>ADULTO</v>
      </c>
      <c r="F2295" s="14" t="s">
        <v>14</v>
      </c>
      <c r="G2295" s="2" t="s">
        <v>4570</v>
      </c>
    </row>
    <row r="2296" spans="1:7" x14ac:dyDescent="0.25">
      <c r="A2296" s="84">
        <f t="shared" si="73"/>
        <v>2285</v>
      </c>
      <c r="B2296" t="s">
        <v>4571</v>
      </c>
      <c r="C2296" s="12">
        <v>39820</v>
      </c>
      <c r="D2296" s="13">
        <f ca="1">(TODAY()-PACIENTE[[#This Row],[FECHA. DE NACIMIENTO]])/365</f>
        <v>16.797260273972604</v>
      </c>
      <c r="E2296" s="14" t="str">
        <f t="shared" ca="1" si="72"/>
        <v>ADOLECENTE</v>
      </c>
      <c r="F2296" s="14" t="s">
        <v>15</v>
      </c>
      <c r="G2296" s="2" t="s">
        <v>4572</v>
      </c>
    </row>
    <row r="2297" spans="1:7" x14ac:dyDescent="0.25">
      <c r="A2297" s="84">
        <f t="shared" si="73"/>
        <v>2286</v>
      </c>
      <c r="B2297" t="s">
        <v>4573</v>
      </c>
      <c r="C2297" s="12">
        <v>39575</v>
      </c>
      <c r="D2297" s="13">
        <f ca="1">(TODAY()-PACIENTE[[#This Row],[FECHA. DE NACIMIENTO]])/365</f>
        <v>17.468493150684932</v>
      </c>
      <c r="E2297" s="14" t="str">
        <f t="shared" ca="1" si="72"/>
        <v>ADULTO</v>
      </c>
      <c r="F2297" s="14" t="s">
        <v>15</v>
      </c>
      <c r="G2297" s="2" t="s">
        <v>4574</v>
      </c>
    </row>
    <row r="2298" spans="1:7" x14ac:dyDescent="0.25">
      <c r="A2298" s="84">
        <f t="shared" si="73"/>
        <v>2287</v>
      </c>
      <c r="B2298" t="s">
        <v>4575</v>
      </c>
      <c r="C2298" s="12">
        <v>40124</v>
      </c>
      <c r="D2298" s="13">
        <f ca="1">(TODAY()-PACIENTE[[#This Row],[FECHA. DE NACIMIENTO]])/365</f>
        <v>15.964383561643835</v>
      </c>
      <c r="E2298" s="14" t="str">
        <f t="shared" ca="1" si="72"/>
        <v>ADOLECENTE</v>
      </c>
      <c r="F2298" s="14" t="s">
        <v>15</v>
      </c>
      <c r="G2298" s="2" t="s">
        <v>4576</v>
      </c>
    </row>
    <row r="2299" spans="1:7" x14ac:dyDescent="0.25">
      <c r="A2299" s="84">
        <f t="shared" si="73"/>
        <v>2288</v>
      </c>
      <c r="B2299" t="s">
        <v>4577</v>
      </c>
      <c r="C2299" s="12">
        <v>40521</v>
      </c>
      <c r="D2299" s="13">
        <f ca="1">(TODAY()-PACIENTE[[#This Row],[FECHA. DE NACIMIENTO]])/365</f>
        <v>14.876712328767123</v>
      </c>
      <c r="E2299" s="14" t="str">
        <f t="shared" ca="1" si="72"/>
        <v>ADOLECENTE</v>
      </c>
      <c r="F2299" s="14" t="s">
        <v>14</v>
      </c>
      <c r="G2299" s="2" t="s">
        <v>4578</v>
      </c>
    </row>
    <row r="2300" spans="1:7" x14ac:dyDescent="0.25">
      <c r="A2300" s="84">
        <f t="shared" si="73"/>
        <v>2289</v>
      </c>
      <c r="B2300" t="s">
        <v>4579</v>
      </c>
      <c r="C2300" s="12">
        <v>39315</v>
      </c>
      <c r="D2300" s="13">
        <f ca="1">(TODAY()-PACIENTE[[#This Row],[FECHA. DE NACIMIENTO]])/365</f>
        <v>18.18082191780822</v>
      </c>
      <c r="E2300" s="14" t="str">
        <f t="shared" ca="1" si="72"/>
        <v>ADULTO</v>
      </c>
      <c r="F2300" s="14" t="s">
        <v>15</v>
      </c>
      <c r="G2300" s="2" t="s">
        <v>4580</v>
      </c>
    </row>
    <row r="2301" spans="1:7" x14ac:dyDescent="0.25">
      <c r="A2301" s="84">
        <f t="shared" si="73"/>
        <v>2290</v>
      </c>
      <c r="B2301" t="s">
        <v>4581</v>
      </c>
      <c r="C2301" s="12">
        <v>27114</v>
      </c>
      <c r="D2301" s="13">
        <f ca="1">(TODAY()-PACIENTE[[#This Row],[FECHA. DE NACIMIENTO]])/365</f>
        <v>51.608219178082194</v>
      </c>
      <c r="E2301" s="14" t="str">
        <f t="shared" ca="1" si="72"/>
        <v>ADULTO</v>
      </c>
      <c r="F2301" s="14" t="s">
        <v>14</v>
      </c>
      <c r="G2301" s="2" t="s">
        <v>4582</v>
      </c>
    </row>
    <row r="2302" spans="1:7" x14ac:dyDescent="0.25">
      <c r="A2302" s="84">
        <f t="shared" si="73"/>
        <v>2291</v>
      </c>
      <c r="B2302" t="s">
        <v>4583</v>
      </c>
      <c r="C2302" s="12">
        <v>33609</v>
      </c>
      <c r="D2302" s="13">
        <f ca="1">(TODAY()-PACIENTE[[#This Row],[FECHA. DE NACIMIENTO]])/365</f>
        <v>33.813698630136983</v>
      </c>
      <c r="E2302" s="14" t="str">
        <f t="shared" ca="1" si="72"/>
        <v>ADULTO</v>
      </c>
      <c r="F2302" s="14" t="s">
        <v>15</v>
      </c>
      <c r="G2302" s="2" t="s">
        <v>4584</v>
      </c>
    </row>
    <row r="2303" spans="1:7" x14ac:dyDescent="0.25">
      <c r="A2303" s="84">
        <f t="shared" si="73"/>
        <v>2292</v>
      </c>
      <c r="B2303" t="s">
        <v>4585</v>
      </c>
      <c r="C2303" s="12">
        <v>39269</v>
      </c>
      <c r="D2303" s="13">
        <f ca="1">(TODAY()-PACIENTE[[#This Row],[FECHA. DE NACIMIENTO]])/365</f>
        <v>18.306849315068494</v>
      </c>
      <c r="E2303" s="14" t="str">
        <f t="shared" ca="1" si="72"/>
        <v>ADULTO</v>
      </c>
      <c r="F2303" s="14" t="s">
        <v>15</v>
      </c>
      <c r="G2303" s="2" t="s">
        <v>4586</v>
      </c>
    </row>
    <row r="2304" spans="1:7" x14ac:dyDescent="0.25">
      <c r="A2304" s="84">
        <f t="shared" si="73"/>
        <v>2293</v>
      </c>
      <c r="B2304" t="s">
        <v>4587</v>
      </c>
      <c r="C2304" s="12">
        <v>40701</v>
      </c>
      <c r="D2304" s="13">
        <f ca="1">(TODAY()-PACIENTE[[#This Row],[FECHA. DE NACIMIENTO]])/365</f>
        <v>14.383561643835616</v>
      </c>
      <c r="E2304" s="14" t="str">
        <f t="shared" ca="1" si="72"/>
        <v>ADOLECENTE</v>
      </c>
      <c r="F2304" s="14" t="s">
        <v>14</v>
      </c>
      <c r="G2304" s="2" t="s">
        <v>4588</v>
      </c>
    </row>
    <row r="2305" spans="1:8" x14ac:dyDescent="0.25">
      <c r="A2305" s="84">
        <f t="shared" si="73"/>
        <v>2294</v>
      </c>
      <c r="B2305" t="s">
        <v>4589</v>
      </c>
      <c r="C2305" s="12">
        <v>20260</v>
      </c>
      <c r="D2305" s="13">
        <f ca="1">(TODAY()-PACIENTE[[#This Row],[FECHA. DE NACIMIENTO]])/365</f>
        <v>70.38630136986302</v>
      </c>
      <c r="E2305" s="14" t="str">
        <f t="shared" ca="1" si="72"/>
        <v>TERCERA EDAD</v>
      </c>
      <c r="F2305" s="14" t="s">
        <v>14</v>
      </c>
      <c r="G2305" s="2" t="s">
        <v>4590</v>
      </c>
    </row>
    <row r="2306" spans="1:8" x14ac:dyDescent="0.25">
      <c r="A2306" s="84">
        <f t="shared" si="73"/>
        <v>2295</v>
      </c>
      <c r="B2306" t="s">
        <v>4592</v>
      </c>
      <c r="C2306" s="12">
        <v>37015</v>
      </c>
      <c r="D2306" s="13">
        <f ca="1">(TODAY()-PACIENTE[[#This Row],[FECHA. DE NACIMIENTO]])/365</f>
        <v>24.482191780821918</v>
      </c>
      <c r="E2306" s="14" t="str">
        <f t="shared" ca="1" si="72"/>
        <v>ADULTO</v>
      </c>
      <c r="F2306" s="14" t="s">
        <v>14</v>
      </c>
      <c r="G2306" s="2" t="s">
        <v>4593</v>
      </c>
    </row>
    <row r="2307" spans="1:8" x14ac:dyDescent="0.25">
      <c r="A2307" s="84">
        <f t="shared" si="73"/>
        <v>2296</v>
      </c>
      <c r="B2307" t="s">
        <v>4594</v>
      </c>
      <c r="C2307" s="12">
        <v>41587</v>
      </c>
      <c r="D2307" s="13">
        <f ca="1">(TODAY()-PACIENTE[[#This Row],[FECHA. DE NACIMIENTO]])/365</f>
        <v>11.956164383561644</v>
      </c>
      <c r="E2307" s="14" t="str">
        <f t="shared" ca="1" si="72"/>
        <v>ADOLECENTE</v>
      </c>
      <c r="F2307" s="14" t="s">
        <v>15</v>
      </c>
      <c r="G2307" s="2" t="s">
        <v>4595</v>
      </c>
    </row>
    <row r="2308" spans="1:8" x14ac:dyDescent="0.25">
      <c r="A2308" s="84">
        <f t="shared" si="73"/>
        <v>2297</v>
      </c>
      <c r="B2308" t="s">
        <v>4596</v>
      </c>
      <c r="C2308" s="12">
        <v>20519</v>
      </c>
      <c r="D2308" s="13">
        <f ca="1">(TODAY()-PACIENTE[[#This Row],[FECHA. DE NACIMIENTO]])/365</f>
        <v>69.676712328767124</v>
      </c>
      <c r="E2308" s="14" t="str">
        <f t="shared" ca="1" si="72"/>
        <v>TERCERA EDAD</v>
      </c>
      <c r="F2308" s="14" t="s">
        <v>15</v>
      </c>
      <c r="G2308" s="2" t="s">
        <v>4597</v>
      </c>
    </row>
    <row r="2309" spans="1:8" x14ac:dyDescent="0.25">
      <c r="A2309" s="84">
        <f t="shared" si="73"/>
        <v>2298</v>
      </c>
      <c r="B2309" t="s">
        <v>4598</v>
      </c>
      <c r="C2309" s="12">
        <v>43327</v>
      </c>
      <c r="D2309" s="13">
        <f ca="1">(TODAY()-PACIENTE[[#This Row],[FECHA. DE NACIMIENTO]])/365</f>
        <v>7.1890410958904107</v>
      </c>
      <c r="E2309" s="14" t="str">
        <f t="shared" ca="1" si="72"/>
        <v>NIÑO</v>
      </c>
      <c r="F2309" s="14" t="s">
        <v>14</v>
      </c>
      <c r="G2309" s="2" t="s">
        <v>4599</v>
      </c>
    </row>
    <row r="2310" spans="1:8" x14ac:dyDescent="0.25">
      <c r="A2310" s="84">
        <f t="shared" si="73"/>
        <v>2299</v>
      </c>
      <c r="B2310" t="s">
        <v>4600</v>
      </c>
      <c r="C2310" s="12">
        <v>39453</v>
      </c>
      <c r="D2310" s="13">
        <f ca="1">(TODAY()-PACIENTE[[#This Row],[FECHA. DE NACIMIENTO]])/365</f>
        <v>17.802739726027397</v>
      </c>
      <c r="E2310" s="14" t="str">
        <f t="shared" ca="1" si="72"/>
        <v>ADULTO</v>
      </c>
      <c r="F2310" s="14" t="s">
        <v>14</v>
      </c>
      <c r="G2310" s="2" t="s">
        <v>4601</v>
      </c>
      <c r="H2310" s="158" t="s">
        <v>4602</v>
      </c>
    </row>
    <row r="2311" spans="1:8" x14ac:dyDescent="0.25">
      <c r="A2311" s="84">
        <f t="shared" si="73"/>
        <v>2300</v>
      </c>
      <c r="B2311" t="s">
        <v>4603</v>
      </c>
      <c r="C2311" s="12">
        <v>30945</v>
      </c>
      <c r="D2311" s="13">
        <f ca="1">(TODAY()-PACIENTE[[#This Row],[FECHA. DE NACIMIENTO]])/365</f>
        <v>41.112328767123287</v>
      </c>
      <c r="E2311" s="14" t="str">
        <f t="shared" ca="1" si="72"/>
        <v>ADULTO</v>
      </c>
      <c r="F2311" s="14" t="s">
        <v>15</v>
      </c>
      <c r="G2311" s="2" t="s">
        <v>4604</v>
      </c>
    </row>
    <row r="2312" spans="1:8" x14ac:dyDescent="0.25">
      <c r="A2312" s="84">
        <f t="shared" si="73"/>
        <v>2301</v>
      </c>
      <c r="B2312" t="s">
        <v>4605</v>
      </c>
      <c r="C2312" s="12">
        <v>38896</v>
      </c>
      <c r="D2312" s="13">
        <f ca="1">(TODAY()-PACIENTE[[#This Row],[FECHA. DE NACIMIENTO]])/365</f>
        <v>19.328767123287673</v>
      </c>
      <c r="E2312" s="14" t="str">
        <f t="shared" ca="1" si="72"/>
        <v>ADULTO</v>
      </c>
      <c r="F2312" s="14" t="s">
        <v>15</v>
      </c>
      <c r="G2312" s="2" t="s">
        <v>4606</v>
      </c>
    </row>
    <row r="2313" spans="1:8" x14ac:dyDescent="0.25">
      <c r="A2313" s="84">
        <f t="shared" si="73"/>
        <v>2302</v>
      </c>
      <c r="B2313" t="s">
        <v>4607</v>
      </c>
      <c r="C2313" s="12">
        <v>38221</v>
      </c>
      <c r="D2313" s="13">
        <f ca="1">(TODAY()-PACIENTE[[#This Row],[FECHA. DE NACIMIENTO]])/365</f>
        <v>21.17808219178082</v>
      </c>
      <c r="E2313" s="14" t="str">
        <f t="shared" ca="1" si="72"/>
        <v>ADULTO</v>
      </c>
      <c r="F2313" s="14" t="s">
        <v>14</v>
      </c>
      <c r="G2313" s="2" t="s">
        <v>4608</v>
      </c>
    </row>
    <row r="2314" spans="1:8" x14ac:dyDescent="0.25">
      <c r="A2314" s="84">
        <f t="shared" si="73"/>
        <v>2303</v>
      </c>
      <c r="B2314" t="s">
        <v>4609</v>
      </c>
      <c r="C2314" s="12">
        <v>36448</v>
      </c>
      <c r="D2314" s="13">
        <f ca="1">(TODAY()-PACIENTE[[#This Row],[FECHA. DE NACIMIENTO]])/365</f>
        <v>26.035616438356165</v>
      </c>
      <c r="E2314" s="14" t="str">
        <f t="shared" ca="1" si="72"/>
        <v>ADULTO</v>
      </c>
      <c r="F2314" s="14" t="s">
        <v>15</v>
      </c>
      <c r="G2314" s="2" t="s">
        <v>4610</v>
      </c>
    </row>
    <row r="2315" spans="1:8" x14ac:dyDescent="0.25">
      <c r="A2315" s="84">
        <f t="shared" si="73"/>
        <v>2304</v>
      </c>
      <c r="B2315" t="s">
        <v>4611</v>
      </c>
      <c r="C2315" s="12">
        <v>36816</v>
      </c>
      <c r="D2315" s="13">
        <f ca="1">(TODAY()-PACIENTE[[#This Row],[FECHA. DE NACIMIENTO]])/365</f>
        <v>25.027397260273972</v>
      </c>
      <c r="E2315" s="14" t="str">
        <f t="shared" ca="1" si="72"/>
        <v>ADULTO</v>
      </c>
      <c r="F2315" s="14" t="s">
        <v>15</v>
      </c>
      <c r="G2315" s="2" t="s">
        <v>4610</v>
      </c>
    </row>
    <row r="2316" spans="1:8" x14ac:dyDescent="0.25">
      <c r="A2316" s="84">
        <f t="shared" si="73"/>
        <v>2305</v>
      </c>
      <c r="B2316" t="s">
        <v>4613</v>
      </c>
      <c r="C2316" s="12">
        <v>36126</v>
      </c>
      <c r="D2316" s="13">
        <f ca="1">(TODAY()-PACIENTE[[#This Row],[FECHA. DE NACIMIENTO]])/365</f>
        <v>26.917808219178081</v>
      </c>
      <c r="E2316" s="14" t="str">
        <f t="shared" ca="1" si="72"/>
        <v>ADULTO</v>
      </c>
      <c r="F2316" s="14" t="s">
        <v>15</v>
      </c>
      <c r="G2316" s="2" t="s">
        <v>4612</v>
      </c>
    </row>
    <row r="2317" spans="1:8" x14ac:dyDescent="0.25">
      <c r="A2317" s="84">
        <f t="shared" si="73"/>
        <v>2306</v>
      </c>
      <c r="B2317" t="s">
        <v>4614</v>
      </c>
      <c r="C2317" s="12">
        <v>39691</v>
      </c>
      <c r="D2317" s="13">
        <f ca="1">(TODAY()-PACIENTE[[#This Row],[FECHA. DE NACIMIENTO]])/365</f>
        <v>17.150684931506849</v>
      </c>
      <c r="E2317" s="14" t="str">
        <f t="shared" ca="1" si="72"/>
        <v>ADULTO</v>
      </c>
      <c r="F2317" s="14" t="s">
        <v>15</v>
      </c>
      <c r="G2317" s="2" t="s">
        <v>4615</v>
      </c>
    </row>
    <row r="2318" spans="1:8" x14ac:dyDescent="0.25">
      <c r="A2318" s="84">
        <f t="shared" si="73"/>
        <v>2307</v>
      </c>
      <c r="B2318" t="s">
        <v>4616</v>
      </c>
      <c r="C2318" s="12">
        <v>39219</v>
      </c>
      <c r="D2318" s="13">
        <f ca="1">(TODAY()-PACIENTE[[#This Row],[FECHA. DE NACIMIENTO]])/365</f>
        <v>18.443835616438356</v>
      </c>
      <c r="E2318" s="14" t="str">
        <f t="shared" ca="1" si="72"/>
        <v>ADULTO</v>
      </c>
      <c r="F2318" s="14" t="s">
        <v>14</v>
      </c>
      <c r="G2318" s="2" t="s">
        <v>4617</v>
      </c>
    </row>
    <row r="2319" spans="1:8" x14ac:dyDescent="0.25">
      <c r="A2319" s="84">
        <f t="shared" si="73"/>
        <v>2308</v>
      </c>
      <c r="B2319" t="s">
        <v>4618</v>
      </c>
      <c r="C2319" s="12">
        <v>34261</v>
      </c>
      <c r="D2319" s="13">
        <f ca="1">(TODAY()-PACIENTE[[#This Row],[FECHA. DE NACIMIENTO]])/365</f>
        <v>32.027397260273972</v>
      </c>
      <c r="E2319" s="14" t="str">
        <f t="shared" ca="1" si="72"/>
        <v>ADULTO</v>
      </c>
      <c r="F2319" s="14" t="s">
        <v>15</v>
      </c>
      <c r="G2319" s="2" t="s">
        <v>4619</v>
      </c>
    </row>
    <row r="2320" spans="1:8" x14ac:dyDescent="0.25">
      <c r="A2320" s="84">
        <f t="shared" si="73"/>
        <v>2309</v>
      </c>
      <c r="B2320" t="s">
        <v>4620</v>
      </c>
      <c r="C2320" s="12">
        <v>36891</v>
      </c>
      <c r="D2320" s="13">
        <f ca="1">(TODAY()-PACIENTE[[#This Row],[FECHA. DE NACIMIENTO]])/365</f>
        <v>24.82191780821918</v>
      </c>
      <c r="E2320" s="14" t="str">
        <f t="shared" ca="1" si="72"/>
        <v>ADULTO</v>
      </c>
      <c r="F2320" s="14" t="s">
        <v>15</v>
      </c>
      <c r="G2320" s="2" t="s">
        <v>4621</v>
      </c>
    </row>
    <row r="2321" spans="1:7" x14ac:dyDescent="0.25">
      <c r="A2321" s="84">
        <f t="shared" si="73"/>
        <v>2310</v>
      </c>
      <c r="B2321" t="s">
        <v>4622</v>
      </c>
      <c r="C2321" s="12">
        <v>38686</v>
      </c>
      <c r="D2321" s="13">
        <f ca="1">(TODAY()-PACIENTE[[#This Row],[FECHA. DE NACIMIENTO]])/365</f>
        <v>19.904109589041095</v>
      </c>
      <c r="E2321" s="14" t="str">
        <f t="shared" ca="1" si="72"/>
        <v>ADULTO</v>
      </c>
      <c r="F2321" s="14" t="s">
        <v>15</v>
      </c>
      <c r="G2321" s="2" t="s">
        <v>4623</v>
      </c>
    </row>
    <row r="2322" spans="1:7" x14ac:dyDescent="0.25">
      <c r="A2322" s="84">
        <f t="shared" si="73"/>
        <v>2311</v>
      </c>
      <c r="B2322" t="s">
        <v>4622</v>
      </c>
      <c r="C2322" s="12">
        <v>38686</v>
      </c>
      <c r="D2322" s="13">
        <f ca="1">(TODAY()-PACIENTE[[#This Row],[FECHA. DE NACIMIENTO]])/365</f>
        <v>19.904109589041095</v>
      </c>
      <c r="E2322" s="14" t="str">
        <f t="shared" ca="1" si="72"/>
        <v>ADULTO</v>
      </c>
      <c r="F2322" s="14" t="s">
        <v>15</v>
      </c>
      <c r="G2322" s="2" t="s">
        <v>4623</v>
      </c>
    </row>
    <row r="2323" spans="1:7" x14ac:dyDescent="0.25">
      <c r="A2323" s="84">
        <f t="shared" si="73"/>
        <v>2312</v>
      </c>
      <c r="B2323" t="s">
        <v>4624</v>
      </c>
      <c r="C2323" s="12">
        <v>37350</v>
      </c>
      <c r="D2323" s="13">
        <f ca="1">(TODAY()-PACIENTE[[#This Row],[FECHA. DE NACIMIENTO]])/365</f>
        <v>23.564383561643837</v>
      </c>
      <c r="E2323" s="14" t="str">
        <f t="shared" ca="1" si="72"/>
        <v>ADULTO</v>
      </c>
      <c r="F2323" s="14" t="s">
        <v>15</v>
      </c>
      <c r="G2323" s="2" t="s">
        <v>4625</v>
      </c>
    </row>
    <row r="2324" spans="1:7" x14ac:dyDescent="0.25">
      <c r="A2324" s="84">
        <f t="shared" si="73"/>
        <v>2313</v>
      </c>
      <c r="B2324" t="s">
        <v>4626</v>
      </c>
      <c r="C2324" s="12">
        <v>33171</v>
      </c>
      <c r="D2324" s="13">
        <f ca="1">(TODAY()-PACIENTE[[#This Row],[FECHA. DE NACIMIENTO]])/365</f>
        <v>35.013698630136986</v>
      </c>
      <c r="E2324" s="14" t="str">
        <f t="shared" ca="1" si="72"/>
        <v>ADULTO</v>
      </c>
      <c r="F2324" s="14" t="s">
        <v>15</v>
      </c>
      <c r="G2324" s="2" t="s">
        <v>4627</v>
      </c>
    </row>
    <row r="2325" spans="1:7" x14ac:dyDescent="0.25">
      <c r="A2325" s="84">
        <f t="shared" si="73"/>
        <v>2314</v>
      </c>
      <c r="B2325" t="s">
        <v>4628</v>
      </c>
      <c r="C2325" s="12">
        <v>23345</v>
      </c>
      <c r="D2325" s="13">
        <f ca="1">(TODAY()-PACIENTE[[#This Row],[FECHA. DE NACIMIENTO]])/365</f>
        <v>61.934246575342463</v>
      </c>
      <c r="E2325" s="14" t="str">
        <f t="shared" ca="1" si="72"/>
        <v>ADULTO</v>
      </c>
      <c r="F2325" s="14" t="s">
        <v>14</v>
      </c>
      <c r="G2325" s="2" t="s">
        <v>4629</v>
      </c>
    </row>
    <row r="2326" spans="1:7" x14ac:dyDescent="0.25">
      <c r="A2326" s="84">
        <f t="shared" si="73"/>
        <v>2315</v>
      </c>
      <c r="B2326" t="s">
        <v>2425</v>
      </c>
      <c r="C2326" s="12">
        <v>28646</v>
      </c>
      <c r="D2326" s="13">
        <f ca="1">(TODAY()-PACIENTE[[#This Row],[FECHA. DE NACIMIENTO]])/365</f>
        <v>47.410958904109592</v>
      </c>
      <c r="E2326" s="14" t="str">
        <f t="shared" ca="1" si="72"/>
        <v>ADULTO</v>
      </c>
      <c r="F2326" s="14" t="s">
        <v>14</v>
      </c>
      <c r="G2326" s="2" t="s">
        <v>2426</v>
      </c>
    </row>
    <row r="2327" spans="1:7" x14ac:dyDescent="0.25">
      <c r="A2327" s="84">
        <f t="shared" si="73"/>
        <v>2316</v>
      </c>
      <c r="B2327" t="s">
        <v>4630</v>
      </c>
      <c r="C2327" s="12">
        <v>40628</v>
      </c>
      <c r="D2327" s="13">
        <f ca="1">(TODAY()-PACIENTE[[#This Row],[FECHA. DE NACIMIENTO]])/365</f>
        <v>14.583561643835617</v>
      </c>
      <c r="E2327" s="14" t="str">
        <f t="shared" ca="1" si="72"/>
        <v>ADOLECENTE</v>
      </c>
      <c r="F2327" s="14" t="s">
        <v>14</v>
      </c>
      <c r="G2327" s="2" t="s">
        <v>4631</v>
      </c>
    </row>
    <row r="2328" spans="1:7" x14ac:dyDescent="0.25">
      <c r="A2328" s="84">
        <f t="shared" si="73"/>
        <v>2317</v>
      </c>
      <c r="B2328" t="s">
        <v>3533</v>
      </c>
      <c r="C2328" s="12">
        <v>40102</v>
      </c>
      <c r="D2328" s="13">
        <f ca="1">(TODAY()-PACIENTE[[#This Row],[FECHA. DE NACIMIENTO]])/365</f>
        <v>16.024657534246575</v>
      </c>
      <c r="E2328" s="14" t="str">
        <f t="shared" ca="1" si="72"/>
        <v>ADOLECENTE</v>
      </c>
      <c r="F2328" s="14" t="s">
        <v>14</v>
      </c>
      <c r="G2328" s="2" t="s">
        <v>4632</v>
      </c>
    </row>
    <row r="2329" spans="1:7" x14ac:dyDescent="0.25">
      <c r="A2329" s="84">
        <f t="shared" si="73"/>
        <v>2318</v>
      </c>
      <c r="B2329" t="s">
        <v>4633</v>
      </c>
      <c r="C2329" s="12">
        <v>30016</v>
      </c>
      <c r="D2329" s="13">
        <f ca="1">(TODAY()-PACIENTE[[#This Row],[FECHA. DE NACIMIENTO]])/365</f>
        <v>43.657534246575345</v>
      </c>
      <c r="E2329" s="14" t="str">
        <f t="shared" ca="1" si="72"/>
        <v>ADULTO</v>
      </c>
      <c r="F2329" s="14" t="s">
        <v>14</v>
      </c>
      <c r="G2329" s="2" t="s">
        <v>4634</v>
      </c>
    </row>
    <row r="2330" spans="1:7" x14ac:dyDescent="0.25">
      <c r="A2330" s="84">
        <f t="shared" si="73"/>
        <v>2319</v>
      </c>
      <c r="B2330" t="s">
        <v>4635</v>
      </c>
      <c r="C2330" s="12">
        <v>39041</v>
      </c>
      <c r="D2330" s="13">
        <f ca="1">(TODAY()-PACIENTE[[#This Row],[FECHA. DE NACIMIENTO]])/365</f>
        <v>18.931506849315067</v>
      </c>
      <c r="E2330" s="14" t="str">
        <f t="shared" ca="1" si="72"/>
        <v>ADULTO</v>
      </c>
      <c r="F2330" s="14" t="s">
        <v>15</v>
      </c>
      <c r="G2330" s="2" t="s">
        <v>4636</v>
      </c>
    </row>
    <row r="2331" spans="1:7" x14ac:dyDescent="0.25">
      <c r="A2331" s="84">
        <f t="shared" si="73"/>
        <v>2320</v>
      </c>
      <c r="B2331" t="s">
        <v>4637</v>
      </c>
      <c r="C2331" s="12">
        <v>30679</v>
      </c>
      <c r="D2331" s="13">
        <f ca="1">(TODAY()-PACIENTE[[#This Row],[FECHA. DE NACIMIENTO]])/365</f>
        <v>41.841095890410962</v>
      </c>
      <c r="E2331" s="14" t="str">
        <f t="shared" ca="1" si="72"/>
        <v>ADULTO</v>
      </c>
      <c r="F2331" s="14" t="s">
        <v>14</v>
      </c>
      <c r="G2331" s="2" t="s">
        <v>4638</v>
      </c>
    </row>
    <row r="2332" spans="1:7" x14ac:dyDescent="0.25">
      <c r="A2332" s="84">
        <f t="shared" si="73"/>
        <v>2321</v>
      </c>
      <c r="B2332" t="s">
        <v>4639</v>
      </c>
      <c r="C2332" s="12">
        <v>22750</v>
      </c>
      <c r="D2332" s="13">
        <f ca="1">(TODAY()-PACIENTE[[#This Row],[FECHA. DE NACIMIENTO]])/365</f>
        <v>63.564383561643837</v>
      </c>
      <c r="E2332" s="14" t="str">
        <f t="shared" ca="1" si="72"/>
        <v>ADULTO</v>
      </c>
      <c r="F2332" s="14" t="s">
        <v>14</v>
      </c>
      <c r="G2332" s="2" t="s">
        <v>4640</v>
      </c>
    </row>
    <row r="2333" spans="1:7" x14ac:dyDescent="0.25">
      <c r="A2333" s="84">
        <f t="shared" si="73"/>
        <v>2322</v>
      </c>
      <c r="B2333" t="s">
        <v>4641</v>
      </c>
      <c r="C2333" s="12">
        <v>28982</v>
      </c>
      <c r="D2333" s="13">
        <f ca="1">(TODAY()-PACIENTE[[#This Row],[FECHA. DE NACIMIENTO]])/365</f>
        <v>46.490410958904107</v>
      </c>
      <c r="E2333" s="14" t="str">
        <f t="shared" ca="1" si="72"/>
        <v>ADULTO</v>
      </c>
      <c r="F2333" s="14" t="s">
        <v>14</v>
      </c>
      <c r="G2333" s="2" t="s">
        <v>4642</v>
      </c>
    </row>
    <row r="2334" spans="1:7" x14ac:dyDescent="0.25">
      <c r="A2334" s="84">
        <f t="shared" si="73"/>
        <v>2323</v>
      </c>
      <c r="B2334" t="s">
        <v>4643</v>
      </c>
      <c r="C2334" s="12">
        <v>29041</v>
      </c>
      <c r="D2334" s="13">
        <f ca="1">(TODAY()-PACIENTE[[#This Row],[FECHA. DE NACIMIENTO]])/365</f>
        <v>46.328767123287669</v>
      </c>
      <c r="E2334" s="14" t="str">
        <f t="shared" ca="1" si="72"/>
        <v>ADULTO</v>
      </c>
      <c r="F2334" s="14" t="s">
        <v>15</v>
      </c>
      <c r="G2334" s="2" t="s">
        <v>4644</v>
      </c>
    </row>
    <row r="2335" spans="1:7" x14ac:dyDescent="0.25">
      <c r="A2335" s="84">
        <f t="shared" si="73"/>
        <v>2324</v>
      </c>
      <c r="B2335" t="s">
        <v>4645</v>
      </c>
      <c r="C2335" s="12">
        <v>41976</v>
      </c>
      <c r="D2335" s="13">
        <f ca="1">(TODAY()-PACIENTE[[#This Row],[FECHA. DE NACIMIENTO]])/365</f>
        <v>10.890410958904109</v>
      </c>
      <c r="E2335" s="14" t="str">
        <f t="shared" ca="1" si="72"/>
        <v>NIÑO</v>
      </c>
      <c r="F2335" s="14" t="s">
        <v>15</v>
      </c>
      <c r="G2335" s="2" t="s">
        <v>3790</v>
      </c>
    </row>
    <row r="2336" spans="1:7" x14ac:dyDescent="0.25">
      <c r="A2336" s="84">
        <f t="shared" si="73"/>
        <v>2325</v>
      </c>
      <c r="B2336" t="s">
        <v>4647</v>
      </c>
      <c r="C2336" s="12">
        <v>37530</v>
      </c>
      <c r="D2336" s="13">
        <f ca="1">(TODAY()-PACIENTE[[#This Row],[FECHA. DE NACIMIENTO]])/365</f>
        <v>23.07123287671233</v>
      </c>
      <c r="E2336" s="14" t="str">
        <f t="shared" ca="1" si="72"/>
        <v>ADULTO</v>
      </c>
      <c r="F2336" s="14" t="s">
        <v>14</v>
      </c>
      <c r="G2336" s="2" t="s">
        <v>4648</v>
      </c>
    </row>
    <row r="2337" spans="1:7" x14ac:dyDescent="0.25">
      <c r="A2337" s="84">
        <f t="shared" si="73"/>
        <v>2326</v>
      </c>
      <c r="B2337" t="s">
        <v>4649</v>
      </c>
      <c r="C2337" s="12">
        <v>37086</v>
      </c>
      <c r="D2337" s="13">
        <f ca="1">(TODAY()-PACIENTE[[#This Row],[FECHA. DE NACIMIENTO]])/365</f>
        <v>24.287671232876711</v>
      </c>
      <c r="E2337" s="14" t="str">
        <f t="shared" ca="1" si="72"/>
        <v>ADULTO</v>
      </c>
      <c r="F2337" s="14" t="s">
        <v>14</v>
      </c>
      <c r="G2337" s="2" t="s">
        <v>4650</v>
      </c>
    </row>
    <row r="2338" spans="1:7" x14ac:dyDescent="0.25">
      <c r="A2338" s="84">
        <f t="shared" si="73"/>
        <v>2327</v>
      </c>
      <c r="B2338" t="s">
        <v>4651</v>
      </c>
      <c r="C2338" s="12">
        <v>38720</v>
      </c>
      <c r="D2338" s="13">
        <f ca="1">(TODAY()-PACIENTE[[#This Row],[FECHA. DE NACIMIENTO]])/365</f>
        <v>19.81095890410959</v>
      </c>
      <c r="E2338" s="14" t="str">
        <f t="shared" ca="1" si="72"/>
        <v>ADULTO</v>
      </c>
      <c r="F2338" s="14" t="s">
        <v>15</v>
      </c>
      <c r="G2338" s="2" t="s">
        <v>4652</v>
      </c>
    </row>
    <row r="2339" spans="1:7" x14ac:dyDescent="0.25">
      <c r="A2339" s="84">
        <f t="shared" si="73"/>
        <v>2328</v>
      </c>
      <c r="B2339" t="s">
        <v>4653</v>
      </c>
      <c r="C2339" s="12">
        <v>36242</v>
      </c>
      <c r="D2339" s="13">
        <f ca="1">(TODAY()-PACIENTE[[#This Row],[FECHA. DE NACIMIENTO]])/365</f>
        <v>26.6</v>
      </c>
      <c r="E2339" s="14" t="str">
        <f t="shared" ca="1" si="72"/>
        <v>ADULTO</v>
      </c>
      <c r="F2339" s="14" t="s">
        <v>15</v>
      </c>
      <c r="G2339" s="2" t="s">
        <v>4654</v>
      </c>
    </row>
    <row r="2340" spans="1:7" x14ac:dyDescent="0.25">
      <c r="A2340" s="84">
        <f t="shared" si="73"/>
        <v>2329</v>
      </c>
      <c r="B2340" t="s">
        <v>4655</v>
      </c>
      <c r="C2340" s="12">
        <v>27382</v>
      </c>
      <c r="D2340" s="13">
        <f ca="1">(TODAY()-PACIENTE[[#This Row],[FECHA. DE NACIMIENTO]])/365</f>
        <v>50.873972602739727</v>
      </c>
      <c r="E2340" s="14" t="str">
        <f t="shared" ca="1" si="72"/>
        <v>ADULTO</v>
      </c>
      <c r="F2340" s="14" t="s">
        <v>15</v>
      </c>
      <c r="G2340" s="2" t="s">
        <v>4656</v>
      </c>
    </row>
    <row r="2341" spans="1:7" x14ac:dyDescent="0.25">
      <c r="A2341" s="84">
        <f t="shared" si="73"/>
        <v>2330</v>
      </c>
      <c r="B2341" t="s">
        <v>4657</v>
      </c>
      <c r="C2341" s="12">
        <v>35452</v>
      </c>
      <c r="D2341" s="13">
        <f ca="1">(TODAY()-PACIENTE[[#This Row],[FECHA. DE NACIMIENTO]])/365</f>
        <v>28.764383561643836</v>
      </c>
      <c r="E2341" s="14" t="str">
        <f t="shared" ca="1" si="72"/>
        <v>ADULTO</v>
      </c>
      <c r="F2341" s="14" t="s">
        <v>14</v>
      </c>
      <c r="G2341" s="2" t="s">
        <v>4658</v>
      </c>
    </row>
    <row r="2342" spans="1:7" x14ac:dyDescent="0.25">
      <c r="A2342" s="84">
        <f t="shared" si="73"/>
        <v>2331</v>
      </c>
      <c r="B2342" t="s">
        <v>4659</v>
      </c>
      <c r="C2342" s="12">
        <v>36599</v>
      </c>
      <c r="D2342" s="13">
        <f ca="1">(TODAY()-PACIENTE[[#This Row],[FECHA. DE NACIMIENTO]])/365</f>
        <v>25.621917808219177</v>
      </c>
      <c r="E2342" s="14" t="str">
        <f t="shared" ca="1" si="72"/>
        <v>ADULTO</v>
      </c>
      <c r="F2342" s="14" t="s">
        <v>15</v>
      </c>
      <c r="G2342" s="2" t="s">
        <v>4660</v>
      </c>
    </row>
    <row r="2343" spans="1:7" x14ac:dyDescent="0.25">
      <c r="A2343" s="84">
        <f t="shared" si="73"/>
        <v>2332</v>
      </c>
      <c r="B2343" t="s">
        <v>4661</v>
      </c>
      <c r="C2343" s="12">
        <v>34374</v>
      </c>
      <c r="D2343" s="13">
        <f ca="1">(TODAY()-PACIENTE[[#This Row],[FECHA. DE NACIMIENTO]])/365</f>
        <v>31.717808219178082</v>
      </c>
      <c r="E2343" s="14" t="str">
        <f t="shared" ca="1" si="72"/>
        <v>ADULTO</v>
      </c>
      <c r="F2343" s="14" t="s">
        <v>15</v>
      </c>
      <c r="G2343" s="2" t="s">
        <v>4662</v>
      </c>
    </row>
    <row r="2344" spans="1:7" x14ac:dyDescent="0.25">
      <c r="A2344" s="84">
        <f t="shared" si="73"/>
        <v>2333</v>
      </c>
      <c r="B2344" t="s">
        <v>4663</v>
      </c>
      <c r="C2344" s="12">
        <v>22678</v>
      </c>
      <c r="D2344" s="13">
        <f ca="1">(TODAY()-PACIENTE[[#This Row],[FECHA. DE NACIMIENTO]])/365</f>
        <v>63.761643835616439</v>
      </c>
      <c r="E2344" s="14" t="str">
        <f t="shared" ca="1" si="72"/>
        <v>ADULTO</v>
      </c>
      <c r="F2344" s="14" t="s">
        <v>15</v>
      </c>
      <c r="G2344" s="2" t="s">
        <v>3965</v>
      </c>
    </row>
    <row r="2345" spans="1:7" x14ac:dyDescent="0.25">
      <c r="A2345" s="84">
        <f t="shared" si="73"/>
        <v>2334</v>
      </c>
      <c r="B2345" t="s">
        <v>4664</v>
      </c>
      <c r="C2345" s="12">
        <v>37897</v>
      </c>
      <c r="D2345" s="13">
        <f ca="1">(TODAY()-PACIENTE[[#This Row],[FECHA. DE NACIMIENTO]])/365</f>
        <v>22.065753424657533</v>
      </c>
      <c r="E2345" s="14" t="str">
        <f t="shared" ca="1" si="72"/>
        <v>ADULTO</v>
      </c>
      <c r="F2345" s="14" t="s">
        <v>15</v>
      </c>
      <c r="G2345" s="2" t="s">
        <v>4665</v>
      </c>
    </row>
    <row r="2346" spans="1:7" x14ac:dyDescent="0.25">
      <c r="A2346" s="84">
        <f t="shared" si="73"/>
        <v>2335</v>
      </c>
      <c r="B2346" t="s">
        <v>4666</v>
      </c>
      <c r="C2346" s="12">
        <v>36616</v>
      </c>
      <c r="D2346" s="13">
        <f ca="1">(TODAY()-PACIENTE[[#This Row],[FECHA. DE NACIMIENTO]])/365</f>
        <v>25.575342465753426</v>
      </c>
      <c r="E2346" s="14" t="str">
        <f t="shared" ref="E2346:E2409" ca="1" si="74">IF(D2346&lt;=11,"NIÑO",IF(D2346&lt;=17,"ADOLECENTE",IF(D2346&lt;=65,"ADULTO",IF(D2346&gt;=65,"TERCERA EDAD",0))))</f>
        <v>ADULTO</v>
      </c>
      <c r="F2346" s="14" t="s">
        <v>15</v>
      </c>
      <c r="G2346" s="2" t="s">
        <v>4667</v>
      </c>
    </row>
    <row r="2347" spans="1:7" x14ac:dyDescent="0.25">
      <c r="A2347" s="84">
        <f t="shared" si="73"/>
        <v>2336</v>
      </c>
      <c r="B2347" t="s">
        <v>4668</v>
      </c>
      <c r="C2347" s="12">
        <v>41430</v>
      </c>
      <c r="D2347" s="13">
        <f ca="1">(TODAY()-PACIENTE[[#This Row],[FECHA. DE NACIMIENTO]])/365</f>
        <v>12.386301369863014</v>
      </c>
      <c r="E2347" s="14" t="str">
        <f t="shared" ca="1" si="74"/>
        <v>ADOLECENTE</v>
      </c>
      <c r="F2347" s="14" t="s">
        <v>14</v>
      </c>
      <c r="G2347" s="2" t="s">
        <v>4669</v>
      </c>
    </row>
    <row r="2348" spans="1:7" x14ac:dyDescent="0.25">
      <c r="A2348" s="84">
        <f t="shared" si="73"/>
        <v>2337</v>
      </c>
      <c r="B2348" t="s">
        <v>4670</v>
      </c>
      <c r="C2348" s="12">
        <v>31857</v>
      </c>
      <c r="D2348" s="13">
        <f ca="1">(TODAY()-PACIENTE[[#This Row],[FECHA. DE NACIMIENTO]])/365</f>
        <v>38.613698630136987</v>
      </c>
      <c r="E2348" s="14" t="str">
        <f t="shared" ca="1" si="74"/>
        <v>ADULTO</v>
      </c>
      <c r="F2348" s="14" t="s">
        <v>15</v>
      </c>
      <c r="G2348" s="2" t="s">
        <v>2929</v>
      </c>
    </row>
    <row r="2349" spans="1:7" x14ac:dyDescent="0.25">
      <c r="A2349" s="84">
        <f t="shared" si="73"/>
        <v>2338</v>
      </c>
      <c r="B2349" t="s">
        <v>4671</v>
      </c>
      <c r="C2349" s="12">
        <v>26139</v>
      </c>
      <c r="D2349" s="13">
        <f ca="1">(TODAY()-PACIENTE[[#This Row],[FECHA. DE NACIMIENTO]])/365</f>
        <v>54.279452054794518</v>
      </c>
      <c r="E2349" s="14" t="str">
        <f t="shared" ca="1" si="74"/>
        <v>ADULTO</v>
      </c>
      <c r="F2349" s="14" t="s">
        <v>15</v>
      </c>
      <c r="G2349" s="2" t="s">
        <v>4672</v>
      </c>
    </row>
    <row r="2350" spans="1:7" x14ac:dyDescent="0.25">
      <c r="A2350" s="84">
        <f t="shared" si="73"/>
        <v>2339</v>
      </c>
      <c r="B2350" t="s">
        <v>4673</v>
      </c>
      <c r="C2350" s="12">
        <v>39607</v>
      </c>
      <c r="D2350" s="13">
        <f ca="1">(TODAY()-PACIENTE[[#This Row],[FECHA. DE NACIMIENTO]])/365</f>
        <v>17.38082191780822</v>
      </c>
      <c r="E2350" s="14" t="str">
        <f t="shared" ca="1" si="74"/>
        <v>ADULTO</v>
      </c>
      <c r="F2350" s="14" t="s">
        <v>15</v>
      </c>
      <c r="G2350" s="2" t="s">
        <v>4674</v>
      </c>
    </row>
    <row r="2351" spans="1:7" x14ac:dyDescent="0.25">
      <c r="A2351" s="84">
        <f t="shared" ref="A2351:A2414" si="75">IF(B2351&lt;&gt;"",$A2350+1,"")</f>
        <v>2340</v>
      </c>
      <c r="B2351" t="s">
        <v>4675</v>
      </c>
      <c r="C2351" s="12">
        <v>17889</v>
      </c>
      <c r="D2351" s="13">
        <f ca="1">(TODAY()-PACIENTE[[#This Row],[FECHA. DE NACIMIENTO]])/365</f>
        <v>76.882191780821913</v>
      </c>
      <c r="E2351" s="14" t="str">
        <f t="shared" ca="1" si="74"/>
        <v>TERCERA EDAD</v>
      </c>
      <c r="F2351" s="14" t="s">
        <v>15</v>
      </c>
      <c r="G2351" s="2" t="s">
        <v>2824</v>
      </c>
    </row>
    <row r="2352" spans="1:7" x14ac:dyDescent="0.25">
      <c r="A2352" s="84">
        <f t="shared" si="75"/>
        <v>2341</v>
      </c>
      <c r="B2352" t="s">
        <v>4676</v>
      </c>
      <c r="C2352" s="12">
        <v>38480</v>
      </c>
      <c r="D2352" s="13">
        <f ca="1">(TODAY()-PACIENTE[[#This Row],[FECHA. DE NACIMIENTO]])/365</f>
        <v>20.468493150684932</v>
      </c>
      <c r="E2352" s="14" t="str">
        <f t="shared" ca="1" si="74"/>
        <v>ADULTO</v>
      </c>
      <c r="F2352" s="14" t="s">
        <v>15</v>
      </c>
      <c r="G2352" s="2" t="s">
        <v>4677</v>
      </c>
    </row>
    <row r="2353" spans="1:7" x14ac:dyDescent="0.25">
      <c r="A2353" s="84">
        <f t="shared" si="75"/>
        <v>2342</v>
      </c>
      <c r="B2353" t="s">
        <v>4678</v>
      </c>
      <c r="C2353" s="12">
        <v>36634</v>
      </c>
      <c r="D2353" s="13">
        <f ca="1">(TODAY()-PACIENTE[[#This Row],[FECHA. DE NACIMIENTO]])/365</f>
        <v>25.526027397260275</v>
      </c>
      <c r="E2353" s="14" t="str">
        <f t="shared" ca="1" si="74"/>
        <v>ADULTO</v>
      </c>
      <c r="F2353" s="14" t="s">
        <v>14</v>
      </c>
      <c r="G2353" s="2" t="s">
        <v>4679</v>
      </c>
    </row>
    <row r="2354" spans="1:7" x14ac:dyDescent="0.25">
      <c r="A2354" s="84">
        <f t="shared" si="75"/>
        <v>2343</v>
      </c>
      <c r="B2354" t="s">
        <v>4680</v>
      </c>
      <c r="C2354" s="12">
        <v>36132</v>
      </c>
      <c r="D2354" s="13">
        <f ca="1">(TODAY()-PACIENTE[[#This Row],[FECHA. DE NACIMIENTO]])/365</f>
        <v>26.901369863013699</v>
      </c>
      <c r="E2354" s="14" t="str">
        <f t="shared" ca="1" si="74"/>
        <v>ADULTO</v>
      </c>
      <c r="F2354" s="14" t="s">
        <v>15</v>
      </c>
      <c r="G2354" s="2" t="s">
        <v>4681</v>
      </c>
    </row>
    <row r="2355" spans="1:7" x14ac:dyDescent="0.25">
      <c r="A2355" s="84">
        <f t="shared" si="75"/>
        <v>2344</v>
      </c>
      <c r="B2355" t="s">
        <v>4682</v>
      </c>
      <c r="C2355" s="12">
        <v>28311</v>
      </c>
      <c r="D2355" s="13">
        <f ca="1">(TODAY()-PACIENTE[[#This Row],[FECHA. DE NACIMIENTO]])/365</f>
        <v>48.328767123287669</v>
      </c>
      <c r="E2355" s="14" t="str">
        <f t="shared" ca="1" si="74"/>
        <v>ADULTO</v>
      </c>
      <c r="F2355" s="14" t="s">
        <v>15</v>
      </c>
      <c r="G2355" s="2" t="s">
        <v>4683</v>
      </c>
    </row>
    <row r="2356" spans="1:7" x14ac:dyDescent="0.25">
      <c r="A2356" s="84">
        <f t="shared" si="75"/>
        <v>2345</v>
      </c>
      <c r="B2356" t="s">
        <v>4684</v>
      </c>
      <c r="C2356" s="12">
        <v>37564</v>
      </c>
      <c r="D2356" s="13">
        <f ca="1">(TODAY()-PACIENTE[[#This Row],[FECHA. DE NACIMIENTO]])/365</f>
        <v>22.978082191780821</v>
      </c>
      <c r="E2356" s="14" t="str">
        <f t="shared" ca="1" si="74"/>
        <v>ADULTO</v>
      </c>
      <c r="F2356" s="14" t="s">
        <v>15</v>
      </c>
      <c r="G2356" s="2" t="s">
        <v>4685</v>
      </c>
    </row>
    <row r="2357" spans="1:7" x14ac:dyDescent="0.25">
      <c r="A2357" s="84">
        <f t="shared" si="75"/>
        <v>2346</v>
      </c>
      <c r="B2357" t="s">
        <v>4686</v>
      </c>
      <c r="C2357" s="12">
        <v>33386</v>
      </c>
      <c r="D2357" s="13">
        <f ca="1">(TODAY()-PACIENTE[[#This Row],[FECHA. DE NACIMIENTO]])/365</f>
        <v>34.424657534246577</v>
      </c>
      <c r="E2357" s="14" t="str">
        <f t="shared" ca="1" si="74"/>
        <v>ADULTO</v>
      </c>
      <c r="F2357" s="14" t="s">
        <v>15</v>
      </c>
      <c r="G2357" s="2" t="s">
        <v>4687</v>
      </c>
    </row>
    <row r="2358" spans="1:7" x14ac:dyDescent="0.25">
      <c r="A2358" s="84">
        <f t="shared" si="75"/>
        <v>2347</v>
      </c>
      <c r="B2358" t="s">
        <v>4688</v>
      </c>
      <c r="C2358" s="12">
        <v>39143</v>
      </c>
      <c r="D2358" s="13">
        <f ca="1">(TODAY()-PACIENTE[[#This Row],[FECHA. DE NACIMIENTO]])/365</f>
        <v>18.652054794520549</v>
      </c>
      <c r="E2358" s="14" t="str">
        <f t="shared" ca="1" si="74"/>
        <v>ADULTO</v>
      </c>
      <c r="F2358" s="14" t="s">
        <v>15</v>
      </c>
      <c r="G2358" s="2" t="s">
        <v>4689</v>
      </c>
    </row>
    <row r="2359" spans="1:7" x14ac:dyDescent="0.25">
      <c r="A2359" s="84">
        <f t="shared" si="75"/>
        <v>2348</v>
      </c>
      <c r="B2359" t="s">
        <v>4690</v>
      </c>
      <c r="C2359" s="12">
        <v>31373</v>
      </c>
      <c r="D2359" s="13">
        <f ca="1">(TODAY()-PACIENTE[[#This Row],[FECHA. DE NACIMIENTO]])/365</f>
        <v>39.939726027397263</v>
      </c>
      <c r="E2359" s="14" t="str">
        <f t="shared" ca="1" si="74"/>
        <v>ADULTO</v>
      </c>
      <c r="F2359" s="14" t="s">
        <v>14</v>
      </c>
      <c r="G2359" s="2" t="s">
        <v>4691</v>
      </c>
    </row>
    <row r="2360" spans="1:7" x14ac:dyDescent="0.25">
      <c r="A2360" s="84">
        <f t="shared" si="75"/>
        <v>2349</v>
      </c>
      <c r="B2360" t="s">
        <v>4692</v>
      </c>
      <c r="C2360" s="12">
        <v>28534</v>
      </c>
      <c r="D2360" s="13">
        <f ca="1">(TODAY()-PACIENTE[[#This Row],[FECHA. DE NACIMIENTO]])/365</f>
        <v>47.717808219178082</v>
      </c>
      <c r="E2360" s="14" t="str">
        <f t="shared" ca="1" si="74"/>
        <v>ADULTO</v>
      </c>
      <c r="F2360" s="14" t="s">
        <v>15</v>
      </c>
      <c r="G2360" s="2" t="s">
        <v>1724</v>
      </c>
    </row>
    <row r="2361" spans="1:7" x14ac:dyDescent="0.25">
      <c r="A2361" s="84">
        <f t="shared" si="75"/>
        <v>2350</v>
      </c>
      <c r="B2361" t="s">
        <v>4693</v>
      </c>
      <c r="C2361" s="12">
        <v>41036</v>
      </c>
      <c r="D2361" s="13">
        <f ca="1">(TODAY()-PACIENTE[[#This Row],[FECHA. DE NACIMIENTO]])/365</f>
        <v>13.465753424657533</v>
      </c>
      <c r="E2361" s="14" t="str">
        <f t="shared" ca="1" si="74"/>
        <v>ADOLECENTE</v>
      </c>
      <c r="F2361" s="14" t="s">
        <v>15</v>
      </c>
      <c r="G2361" s="2" t="s">
        <v>4694</v>
      </c>
    </row>
    <row r="2362" spans="1:7" x14ac:dyDescent="0.25">
      <c r="A2362" s="84">
        <f t="shared" si="75"/>
        <v>2351</v>
      </c>
      <c r="B2362" t="s">
        <v>4695</v>
      </c>
      <c r="C2362" s="12">
        <v>44873</v>
      </c>
      <c r="D2362" s="13">
        <f ca="1">(TODAY()-PACIENTE[[#This Row],[FECHA. DE NACIMIENTO]])/365</f>
        <v>2.9534246575342467</v>
      </c>
      <c r="E2362" s="14" t="str">
        <f t="shared" ca="1" si="74"/>
        <v>NIÑO</v>
      </c>
      <c r="F2362" s="14" t="s">
        <v>15</v>
      </c>
      <c r="G2362" s="2" t="s">
        <v>4696</v>
      </c>
    </row>
    <row r="2363" spans="1:7" x14ac:dyDescent="0.25">
      <c r="A2363" s="84">
        <f t="shared" si="75"/>
        <v>2352</v>
      </c>
      <c r="B2363" t="s">
        <v>4697</v>
      </c>
      <c r="C2363" s="12">
        <v>38843</v>
      </c>
      <c r="D2363" s="13">
        <f ca="1">(TODAY()-PACIENTE[[#This Row],[FECHA. DE NACIMIENTO]])/365</f>
        <v>19.473972602739725</v>
      </c>
      <c r="E2363" s="14" t="str">
        <f t="shared" ca="1" si="74"/>
        <v>ADULTO</v>
      </c>
      <c r="F2363" s="14" t="s">
        <v>14</v>
      </c>
      <c r="G2363" s="2" t="s">
        <v>4698</v>
      </c>
    </row>
    <row r="2364" spans="1:7" x14ac:dyDescent="0.25">
      <c r="A2364" s="84">
        <f t="shared" si="75"/>
        <v>2353</v>
      </c>
      <c r="B2364" t="s">
        <v>4699</v>
      </c>
      <c r="C2364" s="12">
        <v>39593</v>
      </c>
      <c r="D2364" s="13">
        <f ca="1">(TODAY()-PACIENTE[[#This Row],[FECHA. DE NACIMIENTO]])/365</f>
        <v>17.419178082191781</v>
      </c>
      <c r="E2364" s="14" t="str">
        <f t="shared" ca="1" si="74"/>
        <v>ADULTO</v>
      </c>
      <c r="F2364" s="14" t="s">
        <v>14</v>
      </c>
      <c r="G2364" s="2" t="s">
        <v>4700</v>
      </c>
    </row>
    <row r="2365" spans="1:7" x14ac:dyDescent="0.25">
      <c r="A2365" s="84">
        <f t="shared" si="75"/>
        <v>2354</v>
      </c>
      <c r="B2365" t="s">
        <v>4701</v>
      </c>
      <c r="C2365" s="12">
        <v>39589</v>
      </c>
      <c r="D2365" s="13">
        <f ca="1">(TODAY()-PACIENTE[[#This Row],[FECHA. DE NACIMIENTO]])/365</f>
        <v>17.43013698630137</v>
      </c>
      <c r="E2365" s="14" t="str">
        <f t="shared" ca="1" si="74"/>
        <v>ADULTO</v>
      </c>
      <c r="F2365" s="14" t="s">
        <v>15</v>
      </c>
      <c r="G2365" s="2" t="s">
        <v>4702</v>
      </c>
    </row>
    <row r="2366" spans="1:7" x14ac:dyDescent="0.25">
      <c r="A2366" s="84">
        <f t="shared" si="75"/>
        <v>2355</v>
      </c>
      <c r="B2366" t="s">
        <v>4703</v>
      </c>
      <c r="C2366" s="12">
        <v>41187</v>
      </c>
      <c r="D2366" s="13">
        <f ca="1">(TODAY()-PACIENTE[[#This Row],[FECHA. DE NACIMIENTO]])/365</f>
        <v>13.052054794520547</v>
      </c>
      <c r="E2366" s="14" t="str">
        <f t="shared" ca="1" si="74"/>
        <v>ADOLECENTE</v>
      </c>
      <c r="F2366" s="14" t="s">
        <v>15</v>
      </c>
      <c r="G2366" s="2" t="s">
        <v>4704</v>
      </c>
    </row>
    <row r="2367" spans="1:7" x14ac:dyDescent="0.25">
      <c r="A2367" s="84">
        <f t="shared" si="75"/>
        <v>2356</v>
      </c>
      <c r="B2367" t="s">
        <v>4705</v>
      </c>
      <c r="C2367" s="12">
        <v>41252</v>
      </c>
      <c r="D2367" s="13">
        <f ca="1">(TODAY()-PACIENTE[[#This Row],[FECHA. DE NACIMIENTO]])/365</f>
        <v>12.873972602739727</v>
      </c>
      <c r="E2367" s="14" t="str">
        <f t="shared" ca="1" si="74"/>
        <v>ADOLECENTE</v>
      </c>
      <c r="F2367" s="14" t="s">
        <v>15</v>
      </c>
      <c r="G2367" s="2" t="s">
        <v>4706</v>
      </c>
    </row>
    <row r="2368" spans="1:7" x14ac:dyDescent="0.25">
      <c r="A2368" s="84">
        <f t="shared" si="75"/>
        <v>2357</v>
      </c>
      <c r="B2368" t="s">
        <v>4059</v>
      </c>
      <c r="C2368" s="12">
        <v>33534</v>
      </c>
      <c r="D2368" s="13">
        <f ca="1">(TODAY()-PACIENTE[[#This Row],[FECHA. DE NACIMIENTO]])/365</f>
        <v>34.019178082191779</v>
      </c>
      <c r="E2368" s="14" t="str">
        <f t="shared" ca="1" si="74"/>
        <v>ADULTO</v>
      </c>
      <c r="F2368" s="14" t="s">
        <v>15</v>
      </c>
      <c r="G2368" s="2" t="s">
        <v>4060</v>
      </c>
    </row>
    <row r="2369" spans="1:7" x14ac:dyDescent="0.25">
      <c r="A2369" s="84">
        <f t="shared" si="75"/>
        <v>2358</v>
      </c>
      <c r="B2369" t="s">
        <v>4707</v>
      </c>
      <c r="C2369" s="12">
        <v>23499</v>
      </c>
      <c r="D2369" s="13">
        <f ca="1">(TODAY()-PACIENTE[[#This Row],[FECHA. DE NACIMIENTO]])/365</f>
        <v>61.512328767123286</v>
      </c>
      <c r="E2369" s="14" t="str">
        <f t="shared" ca="1" si="74"/>
        <v>ADULTO</v>
      </c>
      <c r="F2369" s="14" t="s">
        <v>15</v>
      </c>
      <c r="G2369" s="2" t="s">
        <v>4708</v>
      </c>
    </row>
    <row r="2370" spans="1:7" x14ac:dyDescent="0.25">
      <c r="A2370" s="84">
        <f t="shared" si="75"/>
        <v>2359</v>
      </c>
      <c r="B2370" t="s">
        <v>4709</v>
      </c>
      <c r="C2370" s="12">
        <v>34671</v>
      </c>
      <c r="D2370" s="13">
        <f ca="1">(TODAY()-PACIENTE[[#This Row],[FECHA. DE NACIMIENTO]])/365</f>
        <v>30.904109589041095</v>
      </c>
      <c r="E2370" s="14" t="str">
        <f t="shared" ca="1" si="74"/>
        <v>ADULTO</v>
      </c>
      <c r="F2370" s="14" t="s">
        <v>15</v>
      </c>
      <c r="G2370" s="2" t="s">
        <v>4710</v>
      </c>
    </row>
    <row r="2371" spans="1:7" x14ac:dyDescent="0.25">
      <c r="A2371" s="84">
        <f t="shared" si="75"/>
        <v>2360</v>
      </c>
      <c r="B2371" t="s">
        <v>4711</v>
      </c>
      <c r="C2371" s="12">
        <v>20922</v>
      </c>
      <c r="D2371" s="13">
        <f ca="1">(TODAY()-PACIENTE[[#This Row],[FECHA. DE NACIMIENTO]])/365</f>
        <v>68.572602739726022</v>
      </c>
      <c r="E2371" s="14" t="str">
        <f t="shared" ca="1" si="74"/>
        <v>TERCERA EDAD</v>
      </c>
      <c r="F2371" s="14" t="s">
        <v>14</v>
      </c>
      <c r="G2371" s="2" t="s">
        <v>4712</v>
      </c>
    </row>
    <row r="2372" spans="1:7" x14ac:dyDescent="0.25">
      <c r="A2372" s="84">
        <f t="shared" si="75"/>
        <v>2361</v>
      </c>
      <c r="B2372" t="s">
        <v>4713</v>
      </c>
      <c r="C2372" s="12">
        <v>36384</v>
      </c>
      <c r="D2372" s="13">
        <f ca="1">(TODAY()-PACIENTE[[#This Row],[FECHA. DE NACIMIENTO]])/365</f>
        <v>26.210958904109589</v>
      </c>
      <c r="E2372" s="14" t="str">
        <f t="shared" ca="1" si="74"/>
        <v>ADULTO</v>
      </c>
      <c r="F2372" s="14" t="s">
        <v>15</v>
      </c>
      <c r="G2372" s="2" t="s">
        <v>4714</v>
      </c>
    </row>
    <row r="2373" spans="1:7" x14ac:dyDescent="0.25">
      <c r="A2373" s="84">
        <f t="shared" si="75"/>
        <v>2362</v>
      </c>
      <c r="B2373" t="s">
        <v>4715</v>
      </c>
      <c r="C2373" s="12">
        <v>32085</v>
      </c>
      <c r="D2373" s="13">
        <f ca="1">(TODAY()-PACIENTE[[#This Row],[FECHA. DE NACIMIENTO]])/365</f>
        <v>37.989041095890414</v>
      </c>
      <c r="E2373" s="14" t="str">
        <f t="shared" ca="1" si="74"/>
        <v>ADULTO</v>
      </c>
      <c r="F2373" s="14" t="s">
        <v>14</v>
      </c>
      <c r="G2373" s="2" t="s">
        <v>4716</v>
      </c>
    </row>
    <row r="2374" spans="1:7" x14ac:dyDescent="0.25">
      <c r="A2374" s="84">
        <f t="shared" si="75"/>
        <v>2363</v>
      </c>
      <c r="B2374" t="s">
        <v>4717</v>
      </c>
      <c r="C2374" s="12">
        <v>39640</v>
      </c>
      <c r="D2374" s="13">
        <f ca="1">(TODAY()-PACIENTE[[#This Row],[FECHA. DE NACIMIENTO]])/365</f>
        <v>17.290410958904111</v>
      </c>
      <c r="E2374" s="14" t="str">
        <f t="shared" ca="1" si="74"/>
        <v>ADULTO</v>
      </c>
      <c r="F2374" s="14" t="s">
        <v>14</v>
      </c>
      <c r="G2374" s="2" t="s">
        <v>4718</v>
      </c>
    </row>
    <row r="2375" spans="1:7" x14ac:dyDescent="0.25">
      <c r="A2375" s="84">
        <f t="shared" si="75"/>
        <v>2364</v>
      </c>
      <c r="B2375" t="s">
        <v>4719</v>
      </c>
      <c r="C2375" s="12">
        <v>37632</v>
      </c>
      <c r="D2375" s="13">
        <f ca="1">(TODAY()-PACIENTE[[#This Row],[FECHA. DE NACIMIENTO]])/365</f>
        <v>22.791780821917808</v>
      </c>
      <c r="E2375" s="14" t="str">
        <f t="shared" ca="1" si="74"/>
        <v>ADULTO</v>
      </c>
      <c r="F2375" s="14" t="s">
        <v>15</v>
      </c>
      <c r="G2375" s="2" t="s">
        <v>4720</v>
      </c>
    </row>
    <row r="2376" spans="1:7" x14ac:dyDescent="0.25">
      <c r="A2376" s="84">
        <f t="shared" si="75"/>
        <v>2365</v>
      </c>
      <c r="B2376" t="s">
        <v>4721</v>
      </c>
      <c r="C2376" s="12">
        <v>42258</v>
      </c>
      <c r="D2376" s="13">
        <f ca="1">(TODAY()-PACIENTE[[#This Row],[FECHA. DE NACIMIENTO]])/365</f>
        <v>10.117808219178082</v>
      </c>
      <c r="E2376" s="14" t="str">
        <f t="shared" ca="1" si="74"/>
        <v>NIÑO</v>
      </c>
      <c r="F2376" s="14" t="s">
        <v>15</v>
      </c>
      <c r="G2376" s="2" t="s">
        <v>4722</v>
      </c>
    </row>
    <row r="2377" spans="1:7" x14ac:dyDescent="0.25">
      <c r="A2377" s="84">
        <f t="shared" si="75"/>
        <v>2366</v>
      </c>
      <c r="B2377" t="s">
        <v>4723</v>
      </c>
      <c r="C2377" s="12">
        <v>36759</v>
      </c>
      <c r="D2377" s="13">
        <f ca="1">(TODAY()-PACIENTE[[#This Row],[FECHA. DE NACIMIENTO]])/365</f>
        <v>25.183561643835617</v>
      </c>
      <c r="E2377" s="14" t="str">
        <f t="shared" ca="1" si="74"/>
        <v>ADULTO</v>
      </c>
      <c r="F2377" s="14" t="s">
        <v>15</v>
      </c>
      <c r="G2377" s="2" t="s">
        <v>4724</v>
      </c>
    </row>
    <row r="2378" spans="1:7" x14ac:dyDescent="0.25">
      <c r="A2378" s="84">
        <f t="shared" si="75"/>
        <v>2367</v>
      </c>
      <c r="B2378" t="s">
        <v>4725</v>
      </c>
      <c r="C2378" s="12">
        <v>31469</v>
      </c>
      <c r="D2378" s="13">
        <f ca="1">(TODAY()-PACIENTE[[#This Row],[FECHA. DE NACIMIENTO]])/365</f>
        <v>39.676712328767124</v>
      </c>
      <c r="E2378" s="14" t="str">
        <f t="shared" ca="1" si="74"/>
        <v>ADULTO</v>
      </c>
      <c r="F2378" s="14" t="s">
        <v>14</v>
      </c>
      <c r="G2378" s="2" t="s">
        <v>4726</v>
      </c>
    </row>
    <row r="2379" spans="1:7" x14ac:dyDescent="0.25">
      <c r="A2379" s="84">
        <f t="shared" si="75"/>
        <v>2368</v>
      </c>
      <c r="B2379" t="s">
        <v>4727</v>
      </c>
      <c r="C2379" s="12">
        <v>37309</v>
      </c>
      <c r="D2379" s="13">
        <f ca="1">(TODAY()-PACIENTE[[#This Row],[FECHA. DE NACIMIENTO]])/365</f>
        <v>23.676712328767124</v>
      </c>
      <c r="E2379" s="14" t="str">
        <f t="shared" ca="1" si="74"/>
        <v>ADULTO</v>
      </c>
      <c r="F2379" s="14" t="s">
        <v>14</v>
      </c>
      <c r="G2379" s="2" t="s">
        <v>4728</v>
      </c>
    </row>
    <row r="2380" spans="1:7" x14ac:dyDescent="0.25">
      <c r="A2380" s="84">
        <f t="shared" si="75"/>
        <v>2369</v>
      </c>
      <c r="B2380" t="s">
        <v>4729</v>
      </c>
      <c r="C2380" s="12">
        <v>36284</v>
      </c>
      <c r="D2380" s="13">
        <f ca="1">(TODAY()-PACIENTE[[#This Row],[FECHA. DE NACIMIENTO]])/365</f>
        <v>26.484931506849314</v>
      </c>
      <c r="E2380" s="14" t="str">
        <f t="shared" ca="1" si="74"/>
        <v>ADULTO</v>
      </c>
      <c r="F2380" s="14" t="s">
        <v>15</v>
      </c>
      <c r="G2380" s="2" t="s">
        <v>4730</v>
      </c>
    </row>
    <row r="2381" spans="1:7" x14ac:dyDescent="0.25">
      <c r="A2381" s="84">
        <f t="shared" si="75"/>
        <v>2370</v>
      </c>
      <c r="B2381" t="s">
        <v>4731</v>
      </c>
      <c r="C2381" s="12">
        <v>37668</v>
      </c>
      <c r="D2381" s="13">
        <f ca="1">(TODAY()-PACIENTE[[#This Row],[FECHA. DE NACIMIENTO]])/365</f>
        <v>22.693150684931506</v>
      </c>
      <c r="E2381" s="14" t="str">
        <f t="shared" ca="1" si="74"/>
        <v>ADULTO</v>
      </c>
      <c r="F2381" s="14" t="s">
        <v>14</v>
      </c>
      <c r="G2381" s="2" t="s">
        <v>4732</v>
      </c>
    </row>
    <row r="2382" spans="1:7" x14ac:dyDescent="0.25">
      <c r="A2382" s="84">
        <f t="shared" si="75"/>
        <v>2371</v>
      </c>
      <c r="B2382" t="s">
        <v>4733</v>
      </c>
      <c r="C2382" s="12">
        <v>40823</v>
      </c>
      <c r="D2382" s="13">
        <f ca="1">(TODAY()-PACIENTE[[#This Row],[FECHA. DE NACIMIENTO]])/365</f>
        <v>14.049315068493151</v>
      </c>
      <c r="E2382" s="14" t="str">
        <f t="shared" ca="1" si="74"/>
        <v>ADOLECENTE</v>
      </c>
      <c r="F2382" s="14" t="s">
        <v>15</v>
      </c>
      <c r="G2382" s="2" t="s">
        <v>4734</v>
      </c>
    </row>
    <row r="2383" spans="1:7" x14ac:dyDescent="0.25">
      <c r="A2383" s="84">
        <f t="shared" si="75"/>
        <v>2372</v>
      </c>
      <c r="B2383" t="s">
        <v>4735</v>
      </c>
      <c r="C2383" s="12">
        <v>38402</v>
      </c>
      <c r="D2383" s="13">
        <f ca="1">(TODAY()-PACIENTE[[#This Row],[FECHA. DE NACIMIENTO]])/365</f>
        <v>20.682191780821917</v>
      </c>
      <c r="E2383" s="14" t="str">
        <f t="shared" ca="1" si="74"/>
        <v>ADULTO</v>
      </c>
      <c r="F2383" s="14" t="s">
        <v>15</v>
      </c>
      <c r="G2383" s="2" t="s">
        <v>4736</v>
      </c>
    </row>
    <row r="2384" spans="1:7" x14ac:dyDescent="0.25">
      <c r="A2384" s="84">
        <f t="shared" si="75"/>
        <v>2373</v>
      </c>
      <c r="B2384" t="s">
        <v>4737</v>
      </c>
      <c r="C2384" s="12">
        <v>40735</v>
      </c>
      <c r="D2384" s="13">
        <f ca="1">(TODAY()-PACIENTE[[#This Row],[FECHA. DE NACIMIENTO]])/365</f>
        <v>14.29041095890411</v>
      </c>
      <c r="E2384" s="14" t="str">
        <f t="shared" ca="1" si="74"/>
        <v>ADOLECENTE</v>
      </c>
      <c r="F2384" s="14" t="s">
        <v>15</v>
      </c>
      <c r="G2384" s="2" t="s">
        <v>4738</v>
      </c>
    </row>
    <row r="2385" spans="1:7" x14ac:dyDescent="0.25">
      <c r="A2385" s="84">
        <f t="shared" si="75"/>
        <v>2374</v>
      </c>
      <c r="B2385" t="s">
        <v>4739</v>
      </c>
      <c r="C2385" s="12">
        <v>39954</v>
      </c>
      <c r="D2385" s="13">
        <f ca="1">(TODAY()-PACIENTE[[#This Row],[FECHA. DE NACIMIENTO]])/365</f>
        <v>16.43013698630137</v>
      </c>
      <c r="E2385" s="14" t="str">
        <f t="shared" ca="1" si="74"/>
        <v>ADOLECENTE</v>
      </c>
      <c r="F2385" s="14" t="s">
        <v>14</v>
      </c>
      <c r="G2385" s="2" t="s">
        <v>4740</v>
      </c>
    </row>
    <row r="2386" spans="1:7" x14ac:dyDescent="0.25">
      <c r="A2386" s="84">
        <f t="shared" si="75"/>
        <v>2375</v>
      </c>
      <c r="B2386" t="s">
        <v>4741</v>
      </c>
      <c r="C2386" s="12">
        <v>30689</v>
      </c>
      <c r="D2386" s="13">
        <f ca="1">(TODAY()-PACIENTE[[#This Row],[FECHA. DE NACIMIENTO]])/365</f>
        <v>41.813698630136983</v>
      </c>
      <c r="E2386" s="14" t="str">
        <f t="shared" ca="1" si="74"/>
        <v>ADULTO</v>
      </c>
      <c r="F2386" s="14" t="s">
        <v>15</v>
      </c>
      <c r="G2386" s="2" t="s">
        <v>4742</v>
      </c>
    </row>
    <row r="2387" spans="1:7" x14ac:dyDescent="0.25">
      <c r="A2387" s="84">
        <f t="shared" si="75"/>
        <v>2376</v>
      </c>
      <c r="B2387" t="s">
        <v>4743</v>
      </c>
      <c r="C2387" s="12">
        <v>34604</v>
      </c>
      <c r="D2387" s="13">
        <f ca="1">(TODAY()-PACIENTE[[#This Row],[FECHA. DE NACIMIENTO]])/365</f>
        <v>31.087671232876712</v>
      </c>
      <c r="E2387" s="14" t="str">
        <f t="shared" ca="1" si="74"/>
        <v>ADULTO</v>
      </c>
      <c r="F2387" s="14" t="s">
        <v>14</v>
      </c>
      <c r="G2387" s="2" t="s">
        <v>4744</v>
      </c>
    </row>
    <row r="2388" spans="1:7" x14ac:dyDescent="0.25">
      <c r="A2388" s="84">
        <f t="shared" si="75"/>
        <v>2377</v>
      </c>
      <c r="B2388" t="s">
        <v>4745</v>
      </c>
      <c r="C2388" s="12">
        <v>39685</v>
      </c>
      <c r="D2388" s="13">
        <f ca="1">(TODAY()-PACIENTE[[#This Row],[FECHA. DE NACIMIENTO]])/365</f>
        <v>17.167123287671235</v>
      </c>
      <c r="E2388" s="14" t="str">
        <f t="shared" ca="1" si="74"/>
        <v>ADULTO</v>
      </c>
      <c r="F2388" s="14" t="s">
        <v>15</v>
      </c>
      <c r="G2388" s="2" t="s">
        <v>4746</v>
      </c>
    </row>
    <row r="2389" spans="1:7" x14ac:dyDescent="0.25">
      <c r="A2389" s="84">
        <f t="shared" si="75"/>
        <v>2378</v>
      </c>
      <c r="B2389" t="s">
        <v>4747</v>
      </c>
      <c r="C2389" s="12">
        <v>41058</v>
      </c>
      <c r="D2389" s="13">
        <f ca="1">(TODAY()-PACIENTE[[#This Row],[FECHA. DE NACIMIENTO]])/365</f>
        <v>13.405479452054795</v>
      </c>
      <c r="E2389" s="14" t="str">
        <f t="shared" ca="1" si="74"/>
        <v>ADOLECENTE</v>
      </c>
      <c r="F2389" s="14" t="s">
        <v>15</v>
      </c>
      <c r="G2389" s="2" t="s">
        <v>3231</v>
      </c>
    </row>
    <row r="2390" spans="1:7" x14ac:dyDescent="0.25">
      <c r="A2390" s="84">
        <f t="shared" si="75"/>
        <v>2379</v>
      </c>
      <c r="B2390" t="s">
        <v>4748</v>
      </c>
      <c r="C2390" s="12">
        <v>37946</v>
      </c>
      <c r="D2390" s="13">
        <f ca="1">(TODAY()-PACIENTE[[#This Row],[FECHA. DE NACIMIENTO]])/365</f>
        <v>21.931506849315067</v>
      </c>
      <c r="E2390" s="14" t="str">
        <f t="shared" ca="1" si="74"/>
        <v>ADULTO</v>
      </c>
      <c r="F2390" s="14" t="s">
        <v>14</v>
      </c>
      <c r="G2390" s="2" t="s">
        <v>4749</v>
      </c>
    </row>
    <row r="2391" spans="1:7" x14ac:dyDescent="0.25">
      <c r="A2391" s="84">
        <f t="shared" si="75"/>
        <v>2380</v>
      </c>
      <c r="B2391" t="s">
        <v>4750</v>
      </c>
      <c r="C2391" s="12">
        <v>42128</v>
      </c>
      <c r="D2391" s="13">
        <f ca="1">(TODAY()-PACIENTE[[#This Row],[FECHA. DE NACIMIENTO]])/365</f>
        <v>10.473972602739726</v>
      </c>
      <c r="E2391" s="14" t="str">
        <f t="shared" ca="1" si="74"/>
        <v>NIÑO</v>
      </c>
      <c r="F2391" s="14" t="s">
        <v>14</v>
      </c>
      <c r="G2391" s="2" t="s">
        <v>4751</v>
      </c>
    </row>
    <row r="2392" spans="1:7" x14ac:dyDescent="0.25">
      <c r="A2392" s="84">
        <f t="shared" si="75"/>
        <v>2381</v>
      </c>
      <c r="B2392" t="s">
        <v>4752</v>
      </c>
      <c r="C2392" s="12">
        <v>29104</v>
      </c>
      <c r="D2392" s="13">
        <f ca="1">(TODAY()-PACIENTE[[#This Row],[FECHA. DE NACIMIENTO]])/365</f>
        <v>46.156164383561645</v>
      </c>
      <c r="E2392" s="14" t="str">
        <f t="shared" ca="1" si="74"/>
        <v>ADULTO</v>
      </c>
      <c r="F2392" s="14" t="s">
        <v>15</v>
      </c>
      <c r="G2392" s="2" t="s">
        <v>4753</v>
      </c>
    </row>
    <row r="2393" spans="1:7" x14ac:dyDescent="0.25">
      <c r="A2393" s="84">
        <f t="shared" si="75"/>
        <v>2382</v>
      </c>
      <c r="B2393" t="s">
        <v>1824</v>
      </c>
      <c r="C2393" s="12">
        <v>38989</v>
      </c>
      <c r="D2393" s="13">
        <f ca="1">(TODAY()-PACIENTE[[#This Row],[FECHA. DE NACIMIENTO]])/365</f>
        <v>19.073972602739726</v>
      </c>
      <c r="E2393" s="14" t="str">
        <f t="shared" ca="1" si="74"/>
        <v>ADULTO</v>
      </c>
      <c r="F2393" s="14" t="s">
        <v>15</v>
      </c>
      <c r="G2393" s="2" t="s">
        <v>1825</v>
      </c>
    </row>
    <row r="2394" spans="1:7" x14ac:dyDescent="0.25">
      <c r="A2394" s="84">
        <f t="shared" si="75"/>
        <v>2383</v>
      </c>
      <c r="B2394" t="s">
        <v>4754</v>
      </c>
      <c r="C2394" s="12">
        <v>37675</v>
      </c>
      <c r="D2394" s="13">
        <f ca="1">(TODAY()-PACIENTE[[#This Row],[FECHA. DE NACIMIENTO]])/365</f>
        <v>22.673972602739727</v>
      </c>
      <c r="E2394" s="14" t="str">
        <f t="shared" ca="1" si="74"/>
        <v>ADULTO</v>
      </c>
      <c r="F2394" s="14" t="s">
        <v>15</v>
      </c>
      <c r="G2394" s="2" t="s">
        <v>4755</v>
      </c>
    </row>
    <row r="2395" spans="1:7" x14ac:dyDescent="0.25">
      <c r="A2395" s="84">
        <f t="shared" si="75"/>
        <v>2384</v>
      </c>
      <c r="B2395" t="s">
        <v>4756</v>
      </c>
      <c r="C2395" s="12">
        <v>36401</v>
      </c>
      <c r="D2395" s="13">
        <f ca="1">(TODAY()-PACIENTE[[#This Row],[FECHA. DE NACIMIENTO]])/365</f>
        <v>26.164383561643834</v>
      </c>
      <c r="E2395" s="14" t="str">
        <f t="shared" ca="1" si="74"/>
        <v>ADULTO</v>
      </c>
      <c r="F2395" s="14" t="s">
        <v>14</v>
      </c>
      <c r="G2395" s="2" t="s">
        <v>4757</v>
      </c>
    </row>
    <row r="2396" spans="1:7" x14ac:dyDescent="0.25">
      <c r="A2396" s="84">
        <f t="shared" si="75"/>
        <v>2385</v>
      </c>
      <c r="B2396" t="s">
        <v>4758</v>
      </c>
      <c r="C2396" s="12">
        <v>38896</v>
      </c>
      <c r="D2396" s="13">
        <f ca="1">(TODAY()-PACIENTE[[#This Row],[FECHA. DE NACIMIENTO]])/365</f>
        <v>19.328767123287673</v>
      </c>
      <c r="E2396" s="14" t="str">
        <f t="shared" ca="1" si="74"/>
        <v>ADULTO</v>
      </c>
      <c r="F2396" s="14" t="s">
        <v>15</v>
      </c>
      <c r="G2396" s="2" t="s">
        <v>4759</v>
      </c>
    </row>
    <row r="2397" spans="1:7" x14ac:dyDescent="0.25">
      <c r="A2397" s="84">
        <f t="shared" si="75"/>
        <v>2386</v>
      </c>
      <c r="B2397" t="s">
        <v>4760</v>
      </c>
      <c r="C2397" s="12">
        <v>39024</v>
      </c>
      <c r="D2397" s="13">
        <f ca="1">(TODAY()-PACIENTE[[#This Row],[FECHA. DE NACIMIENTO]])/365</f>
        <v>18.978082191780821</v>
      </c>
      <c r="E2397" s="14" t="str">
        <f t="shared" ca="1" si="74"/>
        <v>ADULTO</v>
      </c>
      <c r="F2397" s="14" t="s">
        <v>15</v>
      </c>
      <c r="G2397" s="2" t="s">
        <v>4761</v>
      </c>
    </row>
    <row r="2398" spans="1:7" x14ac:dyDescent="0.25">
      <c r="A2398" s="84">
        <f t="shared" si="75"/>
        <v>2387</v>
      </c>
      <c r="B2398" t="s">
        <v>4762</v>
      </c>
      <c r="C2398" s="12">
        <v>41921</v>
      </c>
      <c r="D2398" s="13">
        <f ca="1">(TODAY()-PACIENTE[[#This Row],[FECHA. DE NACIMIENTO]])/365</f>
        <v>11.04109589041096</v>
      </c>
      <c r="E2398" s="14" t="str">
        <f t="shared" ca="1" si="74"/>
        <v>ADOLECENTE</v>
      </c>
      <c r="F2398" s="14" t="s">
        <v>15</v>
      </c>
      <c r="G2398" s="2" t="s">
        <v>4763</v>
      </c>
    </row>
    <row r="2399" spans="1:7" x14ac:dyDescent="0.25">
      <c r="A2399" s="84" t="str">
        <f t="shared" si="75"/>
        <v/>
      </c>
      <c r="C2399" s="12"/>
      <c r="D2399" s="13">
        <f ca="1">(TODAY()-PACIENTE[[#This Row],[FECHA. DE NACIMIENTO]])/365</f>
        <v>125.89315068493151</v>
      </c>
      <c r="E2399" s="14" t="str">
        <f t="shared" ca="1" si="74"/>
        <v>TERCERA EDAD</v>
      </c>
      <c r="F2399" s="14"/>
    </row>
    <row r="2400" spans="1:7" x14ac:dyDescent="0.25">
      <c r="A2400" s="84" t="str">
        <f t="shared" si="75"/>
        <v/>
      </c>
      <c r="C2400" s="12"/>
      <c r="D2400" s="13">
        <f ca="1">(TODAY()-PACIENTE[[#This Row],[FECHA. DE NACIMIENTO]])/365</f>
        <v>125.89315068493151</v>
      </c>
      <c r="E2400" s="14" t="str">
        <f t="shared" ca="1" si="74"/>
        <v>TERCERA EDAD</v>
      </c>
      <c r="F2400" s="14"/>
    </row>
    <row r="2401" spans="1:6" x14ac:dyDescent="0.25">
      <c r="A2401" s="84" t="str">
        <f t="shared" si="75"/>
        <v/>
      </c>
      <c r="C2401" s="12"/>
      <c r="D2401" s="13">
        <f ca="1">(TODAY()-PACIENTE[[#This Row],[FECHA. DE NACIMIENTO]])/365</f>
        <v>125.89315068493151</v>
      </c>
      <c r="E2401" s="14" t="str">
        <f t="shared" ca="1" si="74"/>
        <v>TERCERA EDAD</v>
      </c>
      <c r="F2401" s="14"/>
    </row>
    <row r="2402" spans="1:6" x14ac:dyDescent="0.25">
      <c r="A2402" s="84" t="str">
        <f t="shared" si="75"/>
        <v/>
      </c>
      <c r="C2402" s="12"/>
      <c r="D2402" s="13">
        <f ca="1">(TODAY()-PACIENTE[[#This Row],[FECHA. DE NACIMIENTO]])/365</f>
        <v>125.89315068493151</v>
      </c>
      <c r="E2402" s="14" t="str">
        <f t="shared" ca="1" si="74"/>
        <v>TERCERA EDAD</v>
      </c>
      <c r="F2402" s="14"/>
    </row>
    <row r="2403" spans="1:6" x14ac:dyDescent="0.25">
      <c r="A2403" s="84" t="str">
        <f t="shared" si="75"/>
        <v/>
      </c>
      <c r="C2403" s="12"/>
      <c r="D2403" s="13">
        <f ca="1">(TODAY()-PACIENTE[[#This Row],[FECHA. DE NACIMIENTO]])/365</f>
        <v>125.89315068493151</v>
      </c>
      <c r="E2403" s="14" t="str">
        <f t="shared" ca="1" si="74"/>
        <v>TERCERA EDAD</v>
      </c>
      <c r="F2403" s="14"/>
    </row>
    <row r="2404" spans="1:6" x14ac:dyDescent="0.25">
      <c r="A2404" s="84" t="str">
        <f t="shared" si="75"/>
        <v/>
      </c>
      <c r="C2404" s="12"/>
      <c r="D2404" s="13">
        <f ca="1">(TODAY()-PACIENTE[[#This Row],[FECHA. DE NACIMIENTO]])/365</f>
        <v>125.89315068493151</v>
      </c>
      <c r="E2404" s="14" t="str">
        <f t="shared" ca="1" si="74"/>
        <v>TERCERA EDAD</v>
      </c>
      <c r="F2404" s="14"/>
    </row>
    <row r="2405" spans="1:6" x14ac:dyDescent="0.25">
      <c r="A2405" s="84" t="str">
        <f t="shared" si="75"/>
        <v/>
      </c>
      <c r="C2405" s="12"/>
      <c r="D2405" s="13">
        <f ca="1">(TODAY()-PACIENTE[[#This Row],[FECHA. DE NACIMIENTO]])/365</f>
        <v>125.89315068493151</v>
      </c>
      <c r="E2405" s="14" t="str">
        <f t="shared" ca="1" si="74"/>
        <v>TERCERA EDAD</v>
      </c>
      <c r="F2405" s="14"/>
    </row>
    <row r="2406" spans="1:6" x14ac:dyDescent="0.25">
      <c r="A2406" s="84" t="str">
        <f t="shared" si="75"/>
        <v/>
      </c>
      <c r="C2406" s="12"/>
      <c r="D2406" s="13">
        <f ca="1">(TODAY()-PACIENTE[[#This Row],[FECHA. DE NACIMIENTO]])/365</f>
        <v>125.89315068493151</v>
      </c>
      <c r="E2406" s="14" t="str">
        <f t="shared" ca="1" si="74"/>
        <v>TERCERA EDAD</v>
      </c>
      <c r="F2406" s="14"/>
    </row>
    <row r="2407" spans="1:6" x14ac:dyDescent="0.25">
      <c r="A2407" s="84" t="str">
        <f t="shared" si="75"/>
        <v/>
      </c>
      <c r="C2407" s="12"/>
      <c r="D2407" s="13">
        <f ca="1">(TODAY()-PACIENTE[[#This Row],[FECHA. DE NACIMIENTO]])/365</f>
        <v>125.89315068493151</v>
      </c>
      <c r="E2407" s="14" t="str">
        <f t="shared" ca="1" si="74"/>
        <v>TERCERA EDAD</v>
      </c>
      <c r="F2407" s="14"/>
    </row>
    <row r="2408" spans="1:6" x14ac:dyDescent="0.25">
      <c r="A2408" s="84" t="str">
        <f t="shared" si="75"/>
        <v/>
      </c>
      <c r="C2408" s="12"/>
      <c r="D2408" s="13">
        <f ca="1">(TODAY()-PACIENTE[[#This Row],[FECHA. DE NACIMIENTO]])/365</f>
        <v>125.89315068493151</v>
      </c>
      <c r="E2408" s="14" t="str">
        <f t="shared" ca="1" si="74"/>
        <v>TERCERA EDAD</v>
      </c>
      <c r="F2408" s="14"/>
    </row>
    <row r="2409" spans="1:6" x14ac:dyDescent="0.25">
      <c r="A2409" s="84" t="str">
        <f t="shared" si="75"/>
        <v/>
      </c>
      <c r="C2409" s="12"/>
      <c r="D2409" s="13">
        <f ca="1">(TODAY()-PACIENTE[[#This Row],[FECHA. DE NACIMIENTO]])/365</f>
        <v>125.89315068493151</v>
      </c>
      <c r="E2409" s="14" t="str">
        <f t="shared" ca="1" si="74"/>
        <v>TERCERA EDAD</v>
      </c>
      <c r="F2409" s="14"/>
    </row>
    <row r="2410" spans="1:6" x14ac:dyDescent="0.25">
      <c r="A2410" s="84" t="str">
        <f t="shared" si="75"/>
        <v/>
      </c>
      <c r="C2410" s="12"/>
      <c r="D2410" s="13">
        <f ca="1">(TODAY()-PACIENTE[[#This Row],[FECHA. DE NACIMIENTO]])/365</f>
        <v>125.89315068493151</v>
      </c>
      <c r="E2410" s="14" t="str">
        <f t="shared" ref="E2410:E2473" ca="1" si="76">IF(D2410&lt;=11,"NIÑO",IF(D2410&lt;=17,"ADOLECENTE",IF(D2410&lt;=65,"ADULTO",IF(D2410&gt;=65,"TERCERA EDAD",0))))</f>
        <v>TERCERA EDAD</v>
      </c>
      <c r="F2410" s="14"/>
    </row>
    <row r="2411" spans="1:6" x14ac:dyDescent="0.25">
      <c r="A2411" s="84" t="str">
        <f t="shared" si="75"/>
        <v/>
      </c>
      <c r="C2411" s="12"/>
      <c r="D2411" s="13">
        <f ca="1">(TODAY()-PACIENTE[[#This Row],[FECHA. DE NACIMIENTO]])/365</f>
        <v>125.89315068493151</v>
      </c>
      <c r="E2411" s="14" t="str">
        <f t="shared" ca="1" si="76"/>
        <v>TERCERA EDAD</v>
      </c>
      <c r="F2411" s="14"/>
    </row>
    <row r="2412" spans="1:6" x14ac:dyDescent="0.25">
      <c r="A2412" s="84" t="str">
        <f t="shared" si="75"/>
        <v/>
      </c>
      <c r="C2412" s="12"/>
      <c r="D2412" s="13">
        <f ca="1">(TODAY()-PACIENTE[[#This Row],[FECHA. DE NACIMIENTO]])/365</f>
        <v>125.89315068493151</v>
      </c>
      <c r="E2412" s="14" t="str">
        <f t="shared" ca="1" si="76"/>
        <v>TERCERA EDAD</v>
      </c>
      <c r="F2412" s="14"/>
    </row>
    <row r="2413" spans="1:6" x14ac:dyDescent="0.25">
      <c r="A2413" s="84" t="str">
        <f t="shared" si="75"/>
        <v/>
      </c>
      <c r="C2413" s="12"/>
      <c r="D2413" s="13">
        <f ca="1">(TODAY()-PACIENTE[[#This Row],[FECHA. DE NACIMIENTO]])/365</f>
        <v>125.89315068493151</v>
      </c>
      <c r="E2413" s="14" t="str">
        <f t="shared" ca="1" si="76"/>
        <v>TERCERA EDAD</v>
      </c>
      <c r="F2413" s="14"/>
    </row>
    <row r="2414" spans="1:6" x14ac:dyDescent="0.25">
      <c r="A2414" s="84" t="str">
        <f t="shared" si="75"/>
        <v/>
      </c>
      <c r="C2414" s="12"/>
      <c r="D2414" s="13">
        <f ca="1">(TODAY()-PACIENTE[[#This Row],[FECHA. DE NACIMIENTO]])/365</f>
        <v>125.89315068493151</v>
      </c>
      <c r="E2414" s="14" t="str">
        <f t="shared" ca="1" si="76"/>
        <v>TERCERA EDAD</v>
      </c>
      <c r="F2414" s="14"/>
    </row>
    <row r="2415" spans="1:6" x14ac:dyDescent="0.25">
      <c r="A2415" s="84" t="str">
        <f t="shared" ref="A2415:A2478" si="77">IF(B2415&lt;&gt;"",$A2414+1,"")</f>
        <v/>
      </c>
      <c r="C2415" s="12"/>
      <c r="D2415" s="13">
        <f ca="1">(TODAY()-PACIENTE[[#This Row],[FECHA. DE NACIMIENTO]])/365</f>
        <v>125.89315068493151</v>
      </c>
      <c r="E2415" s="14" t="str">
        <f t="shared" ca="1" si="76"/>
        <v>TERCERA EDAD</v>
      </c>
      <c r="F2415" s="14"/>
    </row>
    <row r="2416" spans="1:6" x14ac:dyDescent="0.25">
      <c r="A2416" s="84" t="str">
        <f t="shared" si="77"/>
        <v/>
      </c>
      <c r="C2416" s="12"/>
      <c r="D2416" s="13">
        <f ca="1">(TODAY()-PACIENTE[[#This Row],[FECHA. DE NACIMIENTO]])/365</f>
        <v>125.89315068493151</v>
      </c>
      <c r="E2416" s="14" t="str">
        <f t="shared" ca="1" si="76"/>
        <v>TERCERA EDAD</v>
      </c>
      <c r="F2416" s="14"/>
    </row>
    <row r="2417" spans="1:6" x14ac:dyDescent="0.25">
      <c r="A2417" s="84" t="str">
        <f t="shared" si="77"/>
        <v/>
      </c>
      <c r="C2417" s="12"/>
      <c r="D2417" s="13">
        <f ca="1">(TODAY()-PACIENTE[[#This Row],[FECHA. DE NACIMIENTO]])/365</f>
        <v>125.89315068493151</v>
      </c>
      <c r="E2417" s="14" t="str">
        <f t="shared" ca="1" si="76"/>
        <v>TERCERA EDAD</v>
      </c>
      <c r="F2417" s="14"/>
    </row>
    <row r="2418" spans="1:6" x14ac:dyDescent="0.25">
      <c r="A2418" s="84" t="str">
        <f t="shared" si="77"/>
        <v/>
      </c>
      <c r="C2418" s="12"/>
      <c r="D2418" s="13">
        <f ca="1">(TODAY()-PACIENTE[[#This Row],[FECHA. DE NACIMIENTO]])/365</f>
        <v>125.89315068493151</v>
      </c>
      <c r="E2418" s="14" t="str">
        <f t="shared" ca="1" si="76"/>
        <v>TERCERA EDAD</v>
      </c>
      <c r="F2418" s="14"/>
    </row>
    <row r="2419" spans="1:6" x14ac:dyDescent="0.25">
      <c r="A2419" s="84" t="str">
        <f t="shared" si="77"/>
        <v/>
      </c>
      <c r="C2419" s="12"/>
      <c r="D2419" s="13">
        <f ca="1">(TODAY()-PACIENTE[[#This Row],[FECHA. DE NACIMIENTO]])/365</f>
        <v>125.89315068493151</v>
      </c>
      <c r="E2419" s="14" t="str">
        <f t="shared" ca="1" si="76"/>
        <v>TERCERA EDAD</v>
      </c>
      <c r="F2419" s="14"/>
    </row>
    <row r="2420" spans="1:6" x14ac:dyDescent="0.25">
      <c r="A2420" s="84" t="str">
        <f t="shared" si="77"/>
        <v/>
      </c>
      <c r="C2420" s="12"/>
      <c r="D2420" s="13">
        <f ca="1">(TODAY()-PACIENTE[[#This Row],[FECHA. DE NACIMIENTO]])/365</f>
        <v>125.89315068493151</v>
      </c>
      <c r="E2420" s="14" t="str">
        <f t="shared" ca="1" si="76"/>
        <v>TERCERA EDAD</v>
      </c>
      <c r="F2420" s="14"/>
    </row>
    <row r="2421" spans="1:6" x14ac:dyDescent="0.25">
      <c r="A2421" s="84" t="str">
        <f t="shared" si="77"/>
        <v/>
      </c>
      <c r="C2421" s="12"/>
      <c r="D2421" s="13">
        <f ca="1">(TODAY()-PACIENTE[[#This Row],[FECHA. DE NACIMIENTO]])/365</f>
        <v>125.89315068493151</v>
      </c>
      <c r="E2421" s="14" t="str">
        <f t="shared" ca="1" si="76"/>
        <v>TERCERA EDAD</v>
      </c>
      <c r="F2421" s="14"/>
    </row>
    <row r="2422" spans="1:6" x14ac:dyDescent="0.25">
      <c r="A2422" s="84" t="str">
        <f t="shared" si="77"/>
        <v/>
      </c>
      <c r="C2422" s="12"/>
      <c r="D2422" s="13">
        <f ca="1">(TODAY()-PACIENTE[[#This Row],[FECHA. DE NACIMIENTO]])/365</f>
        <v>125.89315068493151</v>
      </c>
      <c r="E2422" s="14" t="str">
        <f t="shared" ca="1" si="76"/>
        <v>TERCERA EDAD</v>
      </c>
      <c r="F2422" s="14"/>
    </row>
    <row r="2423" spans="1:6" x14ac:dyDescent="0.25">
      <c r="A2423" s="84" t="str">
        <f t="shared" si="77"/>
        <v/>
      </c>
      <c r="C2423" s="12"/>
      <c r="D2423" s="13">
        <f ca="1">(TODAY()-PACIENTE[[#This Row],[FECHA. DE NACIMIENTO]])/365</f>
        <v>125.89315068493151</v>
      </c>
      <c r="E2423" s="14" t="str">
        <f t="shared" ca="1" si="76"/>
        <v>TERCERA EDAD</v>
      </c>
      <c r="F2423" s="14"/>
    </row>
    <row r="2424" spans="1:6" x14ac:dyDescent="0.25">
      <c r="A2424" s="84" t="str">
        <f t="shared" si="77"/>
        <v/>
      </c>
      <c r="C2424" s="12"/>
      <c r="D2424" s="13">
        <f ca="1">(TODAY()-PACIENTE[[#This Row],[FECHA. DE NACIMIENTO]])/365</f>
        <v>125.89315068493151</v>
      </c>
      <c r="E2424" s="14" t="str">
        <f t="shared" ca="1" si="76"/>
        <v>TERCERA EDAD</v>
      </c>
      <c r="F2424" s="14"/>
    </row>
    <row r="2425" spans="1:6" x14ac:dyDescent="0.25">
      <c r="A2425" s="84" t="str">
        <f t="shared" si="77"/>
        <v/>
      </c>
      <c r="C2425" s="12"/>
      <c r="D2425" s="13">
        <f ca="1">(TODAY()-PACIENTE[[#This Row],[FECHA. DE NACIMIENTO]])/365</f>
        <v>125.89315068493151</v>
      </c>
      <c r="E2425" s="14" t="str">
        <f t="shared" ca="1" si="76"/>
        <v>TERCERA EDAD</v>
      </c>
      <c r="F2425" s="14"/>
    </row>
    <row r="2426" spans="1:6" x14ac:dyDescent="0.25">
      <c r="A2426" s="84" t="str">
        <f t="shared" si="77"/>
        <v/>
      </c>
      <c r="C2426" s="12"/>
      <c r="D2426" s="13">
        <f ca="1">(TODAY()-PACIENTE[[#This Row],[FECHA. DE NACIMIENTO]])/365</f>
        <v>125.89315068493151</v>
      </c>
      <c r="E2426" s="14" t="str">
        <f t="shared" ca="1" si="76"/>
        <v>TERCERA EDAD</v>
      </c>
      <c r="F2426" s="14"/>
    </row>
    <row r="2427" spans="1:6" x14ac:dyDescent="0.25">
      <c r="A2427" s="84" t="str">
        <f t="shared" si="77"/>
        <v/>
      </c>
      <c r="C2427" s="12"/>
      <c r="D2427" s="13">
        <f ca="1">(TODAY()-PACIENTE[[#This Row],[FECHA. DE NACIMIENTO]])/365</f>
        <v>125.89315068493151</v>
      </c>
      <c r="E2427" s="14" t="str">
        <f t="shared" ca="1" si="76"/>
        <v>TERCERA EDAD</v>
      </c>
      <c r="F2427" s="14"/>
    </row>
    <row r="2428" spans="1:6" x14ac:dyDescent="0.25">
      <c r="A2428" s="84" t="str">
        <f t="shared" si="77"/>
        <v/>
      </c>
      <c r="C2428" s="12"/>
      <c r="D2428" s="13">
        <f ca="1">(TODAY()-PACIENTE[[#This Row],[FECHA. DE NACIMIENTO]])/365</f>
        <v>125.89315068493151</v>
      </c>
      <c r="E2428" s="14" t="str">
        <f t="shared" ca="1" si="76"/>
        <v>TERCERA EDAD</v>
      </c>
      <c r="F2428" s="14"/>
    </row>
    <row r="2429" spans="1:6" x14ac:dyDescent="0.25">
      <c r="A2429" s="84" t="str">
        <f t="shared" si="77"/>
        <v/>
      </c>
      <c r="C2429" s="12"/>
      <c r="D2429" s="13">
        <f ca="1">(TODAY()-PACIENTE[[#This Row],[FECHA. DE NACIMIENTO]])/365</f>
        <v>125.89315068493151</v>
      </c>
      <c r="E2429" s="14" t="str">
        <f t="shared" ca="1" si="76"/>
        <v>TERCERA EDAD</v>
      </c>
      <c r="F2429" s="14"/>
    </row>
    <row r="2430" spans="1:6" x14ac:dyDescent="0.25">
      <c r="A2430" s="84" t="str">
        <f t="shared" si="77"/>
        <v/>
      </c>
      <c r="C2430" s="12"/>
      <c r="D2430" s="13">
        <f ca="1">(TODAY()-PACIENTE[[#This Row],[FECHA. DE NACIMIENTO]])/365</f>
        <v>125.89315068493151</v>
      </c>
      <c r="E2430" s="14" t="str">
        <f t="shared" ca="1" si="76"/>
        <v>TERCERA EDAD</v>
      </c>
      <c r="F2430" s="14"/>
    </row>
    <row r="2431" spans="1:6" x14ac:dyDescent="0.25">
      <c r="A2431" s="84" t="str">
        <f t="shared" si="77"/>
        <v/>
      </c>
      <c r="C2431" s="12"/>
      <c r="D2431" s="13">
        <f ca="1">(TODAY()-PACIENTE[[#This Row],[FECHA. DE NACIMIENTO]])/365</f>
        <v>125.89315068493151</v>
      </c>
      <c r="E2431" s="14" t="str">
        <f t="shared" ca="1" si="76"/>
        <v>TERCERA EDAD</v>
      </c>
      <c r="F2431" s="14"/>
    </row>
    <row r="2432" spans="1:6" x14ac:dyDescent="0.25">
      <c r="A2432" s="84" t="str">
        <f t="shared" si="77"/>
        <v/>
      </c>
      <c r="C2432" s="12"/>
      <c r="D2432" s="13">
        <f ca="1">(TODAY()-PACIENTE[[#This Row],[FECHA. DE NACIMIENTO]])/365</f>
        <v>125.89315068493151</v>
      </c>
      <c r="E2432" s="14" t="str">
        <f t="shared" ca="1" si="76"/>
        <v>TERCERA EDAD</v>
      </c>
      <c r="F2432" s="14"/>
    </row>
    <row r="2433" spans="1:6" x14ac:dyDescent="0.25">
      <c r="A2433" s="84" t="str">
        <f t="shared" si="77"/>
        <v/>
      </c>
      <c r="C2433" s="12"/>
      <c r="D2433" s="13">
        <f ca="1">(TODAY()-PACIENTE[[#This Row],[FECHA. DE NACIMIENTO]])/365</f>
        <v>125.89315068493151</v>
      </c>
      <c r="E2433" s="14" t="str">
        <f t="shared" ca="1" si="76"/>
        <v>TERCERA EDAD</v>
      </c>
      <c r="F2433" s="14"/>
    </row>
    <row r="2434" spans="1:6" x14ac:dyDescent="0.25">
      <c r="A2434" s="84" t="str">
        <f t="shared" si="77"/>
        <v/>
      </c>
      <c r="C2434" s="12"/>
      <c r="D2434" s="13">
        <f ca="1">(TODAY()-PACIENTE[[#This Row],[FECHA. DE NACIMIENTO]])/365</f>
        <v>125.89315068493151</v>
      </c>
      <c r="E2434" s="14" t="str">
        <f t="shared" ca="1" si="76"/>
        <v>TERCERA EDAD</v>
      </c>
      <c r="F2434" s="14"/>
    </row>
    <row r="2435" spans="1:6" x14ac:dyDescent="0.25">
      <c r="A2435" s="84" t="str">
        <f t="shared" si="77"/>
        <v/>
      </c>
      <c r="C2435" s="12"/>
      <c r="D2435" s="13">
        <f ca="1">(TODAY()-PACIENTE[[#This Row],[FECHA. DE NACIMIENTO]])/365</f>
        <v>125.89315068493151</v>
      </c>
      <c r="E2435" s="14" t="str">
        <f t="shared" ca="1" si="76"/>
        <v>TERCERA EDAD</v>
      </c>
      <c r="F2435" s="14"/>
    </row>
    <row r="2436" spans="1:6" x14ac:dyDescent="0.25">
      <c r="A2436" s="84" t="str">
        <f t="shared" si="77"/>
        <v/>
      </c>
      <c r="C2436" s="12"/>
      <c r="D2436" s="13">
        <f ca="1">(TODAY()-PACIENTE[[#This Row],[FECHA. DE NACIMIENTO]])/365</f>
        <v>125.89315068493151</v>
      </c>
      <c r="E2436" s="14" t="str">
        <f t="shared" ca="1" si="76"/>
        <v>TERCERA EDAD</v>
      </c>
      <c r="F2436" s="14"/>
    </row>
    <row r="2437" spans="1:6" x14ac:dyDescent="0.25">
      <c r="A2437" s="84" t="str">
        <f t="shared" si="77"/>
        <v/>
      </c>
      <c r="C2437" s="12"/>
      <c r="D2437" s="13">
        <f ca="1">(TODAY()-PACIENTE[[#This Row],[FECHA. DE NACIMIENTO]])/365</f>
        <v>125.89315068493151</v>
      </c>
      <c r="E2437" s="14" t="str">
        <f t="shared" ca="1" si="76"/>
        <v>TERCERA EDAD</v>
      </c>
      <c r="F2437" s="14"/>
    </row>
    <row r="2438" spans="1:6" x14ac:dyDescent="0.25">
      <c r="A2438" s="84" t="str">
        <f t="shared" si="77"/>
        <v/>
      </c>
      <c r="C2438" s="12"/>
      <c r="D2438" s="13">
        <f ca="1">(TODAY()-PACIENTE[[#This Row],[FECHA. DE NACIMIENTO]])/365</f>
        <v>125.89315068493151</v>
      </c>
      <c r="E2438" s="14" t="str">
        <f t="shared" ca="1" si="76"/>
        <v>TERCERA EDAD</v>
      </c>
      <c r="F2438" s="14"/>
    </row>
    <row r="2439" spans="1:6" x14ac:dyDescent="0.25">
      <c r="A2439" s="84" t="str">
        <f t="shared" si="77"/>
        <v/>
      </c>
      <c r="C2439" s="12"/>
      <c r="D2439" s="13">
        <f ca="1">(TODAY()-PACIENTE[[#This Row],[FECHA. DE NACIMIENTO]])/365</f>
        <v>125.89315068493151</v>
      </c>
      <c r="E2439" s="14" t="str">
        <f t="shared" ca="1" si="76"/>
        <v>TERCERA EDAD</v>
      </c>
      <c r="F2439" s="14"/>
    </row>
    <row r="2440" spans="1:6" x14ac:dyDescent="0.25">
      <c r="A2440" s="84" t="str">
        <f t="shared" si="77"/>
        <v/>
      </c>
      <c r="C2440" s="12"/>
      <c r="D2440" s="13">
        <f ca="1">(TODAY()-PACIENTE[[#This Row],[FECHA. DE NACIMIENTO]])/365</f>
        <v>125.89315068493151</v>
      </c>
      <c r="E2440" s="14" t="str">
        <f t="shared" ca="1" si="76"/>
        <v>TERCERA EDAD</v>
      </c>
      <c r="F2440" s="14"/>
    </row>
    <row r="2441" spans="1:6" x14ac:dyDescent="0.25">
      <c r="A2441" s="84" t="str">
        <f t="shared" si="77"/>
        <v/>
      </c>
      <c r="C2441" s="12"/>
      <c r="D2441" s="13">
        <f ca="1">(TODAY()-PACIENTE[[#This Row],[FECHA. DE NACIMIENTO]])/365</f>
        <v>125.89315068493151</v>
      </c>
      <c r="E2441" s="14" t="str">
        <f t="shared" ca="1" si="76"/>
        <v>TERCERA EDAD</v>
      </c>
      <c r="F2441" s="14"/>
    </row>
    <row r="2442" spans="1:6" x14ac:dyDescent="0.25">
      <c r="A2442" s="84" t="str">
        <f t="shared" si="77"/>
        <v/>
      </c>
      <c r="C2442" s="12"/>
      <c r="D2442" s="13">
        <f ca="1">(TODAY()-PACIENTE[[#This Row],[FECHA. DE NACIMIENTO]])/365</f>
        <v>125.89315068493151</v>
      </c>
      <c r="E2442" s="14" t="str">
        <f t="shared" ca="1" si="76"/>
        <v>TERCERA EDAD</v>
      </c>
      <c r="F2442" s="14"/>
    </row>
    <row r="2443" spans="1:6" x14ac:dyDescent="0.25">
      <c r="A2443" s="84" t="str">
        <f t="shared" si="77"/>
        <v/>
      </c>
      <c r="C2443" s="12"/>
      <c r="D2443" s="13">
        <f ca="1">(TODAY()-PACIENTE[[#This Row],[FECHA. DE NACIMIENTO]])/365</f>
        <v>125.89315068493151</v>
      </c>
      <c r="E2443" s="14" t="str">
        <f t="shared" ca="1" si="76"/>
        <v>TERCERA EDAD</v>
      </c>
      <c r="F2443" s="14"/>
    </row>
    <row r="2444" spans="1:6" x14ac:dyDescent="0.25">
      <c r="A2444" s="84" t="str">
        <f t="shared" si="77"/>
        <v/>
      </c>
      <c r="C2444" s="12"/>
      <c r="D2444" s="13">
        <f ca="1">(TODAY()-PACIENTE[[#This Row],[FECHA. DE NACIMIENTO]])/365</f>
        <v>125.89315068493151</v>
      </c>
      <c r="E2444" s="14" t="str">
        <f t="shared" ca="1" si="76"/>
        <v>TERCERA EDAD</v>
      </c>
      <c r="F2444" s="14"/>
    </row>
    <row r="2445" spans="1:6" x14ac:dyDescent="0.25">
      <c r="A2445" s="84" t="str">
        <f t="shared" si="77"/>
        <v/>
      </c>
      <c r="C2445" s="12"/>
      <c r="D2445" s="13">
        <f ca="1">(TODAY()-PACIENTE[[#This Row],[FECHA. DE NACIMIENTO]])/365</f>
        <v>125.89315068493151</v>
      </c>
      <c r="E2445" s="14" t="str">
        <f t="shared" ca="1" si="76"/>
        <v>TERCERA EDAD</v>
      </c>
      <c r="F2445" s="14"/>
    </row>
    <row r="2446" spans="1:6" x14ac:dyDescent="0.25">
      <c r="A2446" s="84" t="str">
        <f t="shared" si="77"/>
        <v/>
      </c>
      <c r="C2446" s="12"/>
      <c r="D2446" s="13">
        <f ca="1">(TODAY()-PACIENTE[[#This Row],[FECHA. DE NACIMIENTO]])/365</f>
        <v>125.89315068493151</v>
      </c>
      <c r="E2446" s="14" t="str">
        <f t="shared" ca="1" si="76"/>
        <v>TERCERA EDAD</v>
      </c>
      <c r="F2446" s="14"/>
    </row>
    <row r="2447" spans="1:6" x14ac:dyDescent="0.25">
      <c r="A2447" s="84" t="str">
        <f t="shared" si="77"/>
        <v/>
      </c>
      <c r="C2447" s="12"/>
      <c r="D2447" s="13">
        <f ca="1">(TODAY()-PACIENTE[[#This Row],[FECHA. DE NACIMIENTO]])/365</f>
        <v>125.89315068493151</v>
      </c>
      <c r="E2447" s="14" t="str">
        <f t="shared" ca="1" si="76"/>
        <v>TERCERA EDAD</v>
      </c>
      <c r="F2447" s="14"/>
    </row>
    <row r="2448" spans="1:6" x14ac:dyDescent="0.25">
      <c r="A2448" s="84" t="str">
        <f t="shared" si="77"/>
        <v/>
      </c>
      <c r="C2448" s="12"/>
      <c r="D2448" s="13">
        <f ca="1">(TODAY()-PACIENTE[[#This Row],[FECHA. DE NACIMIENTO]])/365</f>
        <v>125.89315068493151</v>
      </c>
      <c r="E2448" s="14" t="str">
        <f t="shared" ca="1" si="76"/>
        <v>TERCERA EDAD</v>
      </c>
      <c r="F2448" s="14"/>
    </row>
    <row r="2449" spans="1:6" x14ac:dyDescent="0.25">
      <c r="A2449" s="84" t="str">
        <f t="shared" si="77"/>
        <v/>
      </c>
      <c r="C2449" s="12"/>
      <c r="D2449" s="13">
        <f ca="1">(TODAY()-PACIENTE[[#This Row],[FECHA. DE NACIMIENTO]])/365</f>
        <v>125.89315068493151</v>
      </c>
      <c r="E2449" s="14" t="str">
        <f t="shared" ca="1" si="76"/>
        <v>TERCERA EDAD</v>
      </c>
      <c r="F2449" s="14"/>
    </row>
    <row r="2450" spans="1:6" x14ac:dyDescent="0.25">
      <c r="A2450" s="84" t="str">
        <f t="shared" si="77"/>
        <v/>
      </c>
      <c r="C2450" s="12"/>
      <c r="D2450" s="13">
        <f ca="1">(TODAY()-PACIENTE[[#This Row],[FECHA. DE NACIMIENTO]])/365</f>
        <v>125.89315068493151</v>
      </c>
      <c r="E2450" s="14" t="str">
        <f t="shared" ca="1" si="76"/>
        <v>TERCERA EDAD</v>
      </c>
      <c r="F2450" s="14"/>
    </row>
    <row r="2451" spans="1:6" x14ac:dyDescent="0.25">
      <c r="A2451" s="84" t="str">
        <f t="shared" si="77"/>
        <v/>
      </c>
      <c r="C2451" s="12"/>
      <c r="D2451" s="13">
        <f ca="1">(TODAY()-PACIENTE[[#This Row],[FECHA. DE NACIMIENTO]])/365</f>
        <v>125.89315068493151</v>
      </c>
      <c r="E2451" s="14" t="str">
        <f t="shared" ca="1" si="76"/>
        <v>TERCERA EDAD</v>
      </c>
      <c r="F2451" s="14"/>
    </row>
    <row r="2452" spans="1:6" x14ac:dyDescent="0.25">
      <c r="A2452" s="84" t="str">
        <f t="shared" si="77"/>
        <v/>
      </c>
      <c r="C2452" s="12"/>
      <c r="D2452" s="13">
        <f ca="1">(TODAY()-PACIENTE[[#This Row],[FECHA. DE NACIMIENTO]])/365</f>
        <v>125.89315068493151</v>
      </c>
      <c r="E2452" s="14" t="str">
        <f t="shared" ca="1" si="76"/>
        <v>TERCERA EDAD</v>
      </c>
      <c r="F2452" s="14"/>
    </row>
    <row r="2453" spans="1:6" x14ac:dyDescent="0.25">
      <c r="A2453" s="84" t="str">
        <f t="shared" si="77"/>
        <v/>
      </c>
      <c r="C2453" s="12"/>
      <c r="D2453" s="13">
        <f ca="1">(TODAY()-PACIENTE[[#This Row],[FECHA. DE NACIMIENTO]])/365</f>
        <v>125.89315068493151</v>
      </c>
      <c r="E2453" s="14" t="str">
        <f t="shared" ca="1" si="76"/>
        <v>TERCERA EDAD</v>
      </c>
      <c r="F2453" s="14"/>
    </row>
    <row r="2454" spans="1:6" x14ac:dyDescent="0.25">
      <c r="A2454" s="84" t="str">
        <f t="shared" si="77"/>
        <v/>
      </c>
      <c r="C2454" s="12"/>
      <c r="D2454" s="13">
        <f ca="1">(TODAY()-PACIENTE[[#This Row],[FECHA. DE NACIMIENTO]])/365</f>
        <v>125.89315068493151</v>
      </c>
      <c r="E2454" s="14" t="str">
        <f t="shared" ca="1" si="76"/>
        <v>TERCERA EDAD</v>
      </c>
      <c r="F2454" s="14"/>
    </row>
    <row r="2455" spans="1:6" x14ac:dyDescent="0.25">
      <c r="A2455" s="84" t="str">
        <f t="shared" si="77"/>
        <v/>
      </c>
      <c r="C2455" s="12"/>
      <c r="D2455" s="13">
        <f ca="1">(TODAY()-PACIENTE[[#This Row],[FECHA. DE NACIMIENTO]])/365</f>
        <v>125.89315068493151</v>
      </c>
      <c r="E2455" s="14" t="str">
        <f t="shared" ca="1" si="76"/>
        <v>TERCERA EDAD</v>
      </c>
      <c r="F2455" s="14"/>
    </row>
    <row r="2456" spans="1:6" x14ac:dyDescent="0.25">
      <c r="A2456" s="84" t="str">
        <f t="shared" si="77"/>
        <v/>
      </c>
      <c r="C2456" s="12"/>
      <c r="D2456" s="13">
        <f ca="1">(TODAY()-PACIENTE[[#This Row],[FECHA. DE NACIMIENTO]])/365</f>
        <v>125.89315068493151</v>
      </c>
      <c r="E2456" s="14" t="str">
        <f t="shared" ca="1" si="76"/>
        <v>TERCERA EDAD</v>
      </c>
      <c r="F2456" s="14"/>
    </row>
    <row r="2457" spans="1:6" x14ac:dyDescent="0.25">
      <c r="A2457" s="84" t="str">
        <f t="shared" si="77"/>
        <v/>
      </c>
      <c r="C2457" s="12"/>
      <c r="D2457" s="13">
        <f ca="1">(TODAY()-PACIENTE[[#This Row],[FECHA. DE NACIMIENTO]])/365</f>
        <v>125.89315068493151</v>
      </c>
      <c r="E2457" s="14" t="str">
        <f t="shared" ca="1" si="76"/>
        <v>TERCERA EDAD</v>
      </c>
      <c r="F2457" s="14"/>
    </row>
    <row r="2458" spans="1:6" x14ac:dyDescent="0.25">
      <c r="A2458" s="84" t="str">
        <f t="shared" si="77"/>
        <v/>
      </c>
      <c r="C2458" s="12"/>
      <c r="D2458" s="13">
        <f ca="1">(TODAY()-PACIENTE[[#This Row],[FECHA. DE NACIMIENTO]])/365</f>
        <v>125.89315068493151</v>
      </c>
      <c r="E2458" s="14" t="str">
        <f t="shared" ca="1" si="76"/>
        <v>TERCERA EDAD</v>
      </c>
      <c r="F2458" s="14"/>
    </row>
    <row r="2459" spans="1:6" x14ac:dyDescent="0.25">
      <c r="A2459" s="84" t="str">
        <f t="shared" si="77"/>
        <v/>
      </c>
      <c r="C2459" s="12"/>
      <c r="D2459" s="13">
        <f ca="1">(TODAY()-PACIENTE[[#This Row],[FECHA. DE NACIMIENTO]])/365</f>
        <v>125.89315068493151</v>
      </c>
      <c r="E2459" s="14" t="str">
        <f t="shared" ca="1" si="76"/>
        <v>TERCERA EDAD</v>
      </c>
      <c r="F2459" s="14"/>
    </row>
    <row r="2460" spans="1:6" x14ac:dyDescent="0.25">
      <c r="A2460" s="84" t="str">
        <f t="shared" si="77"/>
        <v/>
      </c>
      <c r="C2460" s="12"/>
      <c r="D2460" s="13">
        <f ca="1">(TODAY()-PACIENTE[[#This Row],[FECHA. DE NACIMIENTO]])/365</f>
        <v>125.89315068493151</v>
      </c>
      <c r="E2460" s="14" t="str">
        <f t="shared" ca="1" si="76"/>
        <v>TERCERA EDAD</v>
      </c>
      <c r="F2460" s="14"/>
    </row>
    <row r="2461" spans="1:6" x14ac:dyDescent="0.25">
      <c r="A2461" s="84" t="str">
        <f t="shared" si="77"/>
        <v/>
      </c>
      <c r="C2461" s="12"/>
      <c r="D2461" s="13">
        <f ca="1">(TODAY()-PACIENTE[[#This Row],[FECHA. DE NACIMIENTO]])/365</f>
        <v>125.89315068493151</v>
      </c>
      <c r="E2461" s="14" t="str">
        <f t="shared" ca="1" si="76"/>
        <v>TERCERA EDAD</v>
      </c>
      <c r="F2461" s="14"/>
    </row>
    <row r="2462" spans="1:6" x14ac:dyDescent="0.25">
      <c r="A2462" s="84" t="str">
        <f t="shared" si="77"/>
        <v/>
      </c>
      <c r="C2462" s="12"/>
      <c r="D2462" s="13">
        <f ca="1">(TODAY()-PACIENTE[[#This Row],[FECHA. DE NACIMIENTO]])/365</f>
        <v>125.89315068493151</v>
      </c>
      <c r="E2462" s="14" t="str">
        <f t="shared" ca="1" si="76"/>
        <v>TERCERA EDAD</v>
      </c>
      <c r="F2462" s="14"/>
    </row>
    <row r="2463" spans="1:6" x14ac:dyDescent="0.25">
      <c r="A2463" s="84" t="str">
        <f t="shared" si="77"/>
        <v/>
      </c>
      <c r="C2463" s="12"/>
      <c r="D2463" s="13">
        <f ca="1">(TODAY()-PACIENTE[[#This Row],[FECHA. DE NACIMIENTO]])/365</f>
        <v>125.89315068493151</v>
      </c>
      <c r="E2463" s="14" t="str">
        <f t="shared" ca="1" si="76"/>
        <v>TERCERA EDAD</v>
      </c>
      <c r="F2463" s="14"/>
    </row>
    <row r="2464" spans="1:6" x14ac:dyDescent="0.25">
      <c r="A2464" s="84" t="str">
        <f t="shared" si="77"/>
        <v/>
      </c>
      <c r="C2464" s="12"/>
      <c r="D2464" s="13">
        <f ca="1">(TODAY()-PACIENTE[[#This Row],[FECHA. DE NACIMIENTO]])/365</f>
        <v>125.89315068493151</v>
      </c>
      <c r="E2464" s="14" t="str">
        <f t="shared" ca="1" si="76"/>
        <v>TERCERA EDAD</v>
      </c>
      <c r="F2464" s="14"/>
    </row>
    <row r="2465" spans="1:6" x14ac:dyDescent="0.25">
      <c r="A2465" s="84" t="str">
        <f t="shared" si="77"/>
        <v/>
      </c>
      <c r="C2465" s="12"/>
      <c r="D2465" s="13">
        <f ca="1">(TODAY()-PACIENTE[[#This Row],[FECHA. DE NACIMIENTO]])/365</f>
        <v>125.89315068493151</v>
      </c>
      <c r="E2465" s="14" t="str">
        <f t="shared" ca="1" si="76"/>
        <v>TERCERA EDAD</v>
      </c>
      <c r="F2465" s="14"/>
    </row>
    <row r="2466" spans="1:6" x14ac:dyDescent="0.25">
      <c r="A2466" s="84" t="str">
        <f t="shared" si="77"/>
        <v/>
      </c>
      <c r="C2466" s="12"/>
      <c r="D2466" s="13">
        <f ca="1">(TODAY()-PACIENTE[[#This Row],[FECHA. DE NACIMIENTO]])/365</f>
        <v>125.89315068493151</v>
      </c>
      <c r="E2466" s="14" t="str">
        <f t="shared" ca="1" si="76"/>
        <v>TERCERA EDAD</v>
      </c>
      <c r="F2466" s="14"/>
    </row>
    <row r="2467" spans="1:6" x14ac:dyDescent="0.25">
      <c r="A2467" s="84" t="str">
        <f t="shared" si="77"/>
        <v/>
      </c>
      <c r="C2467" s="12"/>
      <c r="D2467" s="13">
        <f ca="1">(TODAY()-PACIENTE[[#This Row],[FECHA. DE NACIMIENTO]])/365</f>
        <v>125.89315068493151</v>
      </c>
      <c r="E2467" s="14" t="str">
        <f t="shared" ca="1" si="76"/>
        <v>TERCERA EDAD</v>
      </c>
      <c r="F2467" s="14"/>
    </row>
    <row r="2468" spans="1:6" x14ac:dyDescent="0.25">
      <c r="A2468" s="84" t="str">
        <f t="shared" si="77"/>
        <v/>
      </c>
      <c r="C2468" s="12"/>
      <c r="D2468" s="13">
        <f ca="1">(TODAY()-PACIENTE[[#This Row],[FECHA. DE NACIMIENTO]])/365</f>
        <v>125.89315068493151</v>
      </c>
      <c r="E2468" s="14" t="str">
        <f t="shared" ca="1" si="76"/>
        <v>TERCERA EDAD</v>
      </c>
      <c r="F2468" s="14"/>
    </row>
    <row r="2469" spans="1:6" x14ac:dyDescent="0.25">
      <c r="A2469" s="84" t="str">
        <f t="shared" si="77"/>
        <v/>
      </c>
      <c r="C2469" s="12"/>
      <c r="D2469" s="13">
        <f ca="1">(TODAY()-PACIENTE[[#This Row],[FECHA. DE NACIMIENTO]])/365</f>
        <v>125.89315068493151</v>
      </c>
      <c r="E2469" s="14" t="str">
        <f t="shared" ca="1" si="76"/>
        <v>TERCERA EDAD</v>
      </c>
      <c r="F2469" s="14"/>
    </row>
    <row r="2470" spans="1:6" x14ac:dyDescent="0.25">
      <c r="A2470" s="84" t="str">
        <f t="shared" si="77"/>
        <v/>
      </c>
      <c r="C2470" s="12"/>
      <c r="D2470" s="13">
        <f ca="1">(TODAY()-PACIENTE[[#This Row],[FECHA. DE NACIMIENTO]])/365</f>
        <v>125.89315068493151</v>
      </c>
      <c r="E2470" s="14" t="str">
        <f t="shared" ca="1" si="76"/>
        <v>TERCERA EDAD</v>
      </c>
      <c r="F2470" s="14"/>
    </row>
    <row r="2471" spans="1:6" x14ac:dyDescent="0.25">
      <c r="A2471" s="84" t="str">
        <f t="shared" si="77"/>
        <v/>
      </c>
      <c r="C2471" s="12"/>
      <c r="D2471" s="13">
        <f ca="1">(TODAY()-PACIENTE[[#This Row],[FECHA. DE NACIMIENTO]])/365</f>
        <v>125.89315068493151</v>
      </c>
      <c r="E2471" s="14" t="str">
        <f t="shared" ca="1" si="76"/>
        <v>TERCERA EDAD</v>
      </c>
      <c r="F2471" s="14"/>
    </row>
    <row r="2472" spans="1:6" x14ac:dyDescent="0.25">
      <c r="A2472" s="84" t="str">
        <f t="shared" si="77"/>
        <v/>
      </c>
      <c r="C2472" s="12"/>
      <c r="D2472" s="13">
        <f ca="1">(TODAY()-PACIENTE[[#This Row],[FECHA. DE NACIMIENTO]])/365</f>
        <v>125.89315068493151</v>
      </c>
      <c r="E2472" s="14" t="str">
        <f t="shared" ca="1" si="76"/>
        <v>TERCERA EDAD</v>
      </c>
      <c r="F2472" s="14"/>
    </row>
    <row r="2473" spans="1:6" x14ac:dyDescent="0.25">
      <c r="A2473" s="84" t="str">
        <f t="shared" si="77"/>
        <v/>
      </c>
      <c r="C2473" s="12"/>
      <c r="D2473" s="13">
        <f ca="1">(TODAY()-PACIENTE[[#This Row],[FECHA. DE NACIMIENTO]])/365</f>
        <v>125.89315068493151</v>
      </c>
      <c r="E2473" s="14" t="str">
        <f t="shared" ca="1" si="76"/>
        <v>TERCERA EDAD</v>
      </c>
      <c r="F2473" s="14"/>
    </row>
    <row r="2474" spans="1:6" x14ac:dyDescent="0.25">
      <c r="A2474" s="84" t="str">
        <f t="shared" si="77"/>
        <v/>
      </c>
      <c r="C2474" s="12"/>
      <c r="D2474" s="13">
        <f ca="1">(TODAY()-PACIENTE[[#This Row],[FECHA. DE NACIMIENTO]])/365</f>
        <v>125.89315068493151</v>
      </c>
      <c r="E2474" s="14" t="str">
        <f t="shared" ref="E2474:E2537" ca="1" si="78">IF(D2474&lt;=11,"NIÑO",IF(D2474&lt;=17,"ADOLECENTE",IF(D2474&lt;=65,"ADULTO",IF(D2474&gt;=65,"TERCERA EDAD",0))))</f>
        <v>TERCERA EDAD</v>
      </c>
      <c r="F2474" s="14"/>
    </row>
    <row r="2475" spans="1:6" x14ac:dyDescent="0.25">
      <c r="A2475" s="84" t="str">
        <f t="shared" si="77"/>
        <v/>
      </c>
      <c r="C2475" s="12"/>
      <c r="D2475" s="13">
        <f ca="1">(TODAY()-PACIENTE[[#This Row],[FECHA. DE NACIMIENTO]])/365</f>
        <v>125.89315068493151</v>
      </c>
      <c r="E2475" s="14" t="str">
        <f t="shared" ca="1" si="78"/>
        <v>TERCERA EDAD</v>
      </c>
      <c r="F2475" s="14"/>
    </row>
    <row r="2476" spans="1:6" x14ac:dyDescent="0.25">
      <c r="A2476" s="84" t="str">
        <f t="shared" si="77"/>
        <v/>
      </c>
      <c r="C2476" s="12"/>
      <c r="D2476" s="13">
        <f ca="1">(TODAY()-PACIENTE[[#This Row],[FECHA. DE NACIMIENTO]])/365</f>
        <v>125.89315068493151</v>
      </c>
      <c r="E2476" s="14" t="str">
        <f t="shared" ca="1" si="78"/>
        <v>TERCERA EDAD</v>
      </c>
      <c r="F2476" s="14"/>
    </row>
    <row r="2477" spans="1:6" x14ac:dyDescent="0.25">
      <c r="A2477" s="84" t="str">
        <f t="shared" si="77"/>
        <v/>
      </c>
      <c r="C2477" s="12"/>
      <c r="D2477" s="13">
        <f ca="1">(TODAY()-PACIENTE[[#This Row],[FECHA. DE NACIMIENTO]])/365</f>
        <v>125.89315068493151</v>
      </c>
      <c r="E2477" s="14" t="str">
        <f t="shared" ca="1" si="78"/>
        <v>TERCERA EDAD</v>
      </c>
      <c r="F2477" s="14"/>
    </row>
    <row r="2478" spans="1:6" x14ac:dyDescent="0.25">
      <c r="A2478" s="84" t="str">
        <f t="shared" si="77"/>
        <v/>
      </c>
      <c r="C2478" s="12"/>
      <c r="D2478" s="13">
        <f ca="1">(TODAY()-PACIENTE[[#This Row],[FECHA. DE NACIMIENTO]])/365</f>
        <v>125.89315068493151</v>
      </c>
      <c r="E2478" s="14" t="str">
        <f t="shared" ca="1" si="78"/>
        <v>TERCERA EDAD</v>
      </c>
      <c r="F2478" s="14"/>
    </row>
    <row r="2479" spans="1:6" x14ac:dyDescent="0.25">
      <c r="A2479" s="84" t="str">
        <f t="shared" ref="A2479" si="79">IF(B2479&lt;&gt;"",$A2478+1,"")</f>
        <v/>
      </c>
      <c r="C2479" s="12"/>
      <c r="D2479" s="13">
        <f ca="1">(TODAY()-PACIENTE[[#This Row],[FECHA. DE NACIMIENTO]])/365</f>
        <v>125.89315068493151</v>
      </c>
      <c r="E2479" s="14" t="str">
        <f t="shared" ca="1" si="78"/>
        <v>TERCERA EDAD</v>
      </c>
      <c r="F2479" s="14"/>
    </row>
    <row r="2480" spans="1:6" x14ac:dyDescent="0.25">
      <c r="A2480" s="84" t="str">
        <f t="shared" ref="A2480:A2542" si="80">IF(B2480&lt;&gt;"",$A2479+1,"")</f>
        <v/>
      </c>
      <c r="C2480" s="12"/>
      <c r="D2480" s="13">
        <f ca="1">(TODAY()-PACIENTE[[#This Row],[FECHA. DE NACIMIENTO]])/365</f>
        <v>125.89315068493151</v>
      </c>
      <c r="E2480" s="14" t="str">
        <f t="shared" ca="1" si="78"/>
        <v>TERCERA EDAD</v>
      </c>
      <c r="F2480" s="14"/>
    </row>
    <row r="2481" spans="1:6" x14ac:dyDescent="0.25">
      <c r="A2481" s="84" t="str">
        <f t="shared" si="80"/>
        <v/>
      </c>
      <c r="C2481" s="12"/>
      <c r="D2481" s="13">
        <f ca="1">(TODAY()-PACIENTE[[#This Row],[FECHA. DE NACIMIENTO]])/365</f>
        <v>125.89315068493151</v>
      </c>
      <c r="E2481" s="14" t="str">
        <f t="shared" ca="1" si="78"/>
        <v>TERCERA EDAD</v>
      </c>
      <c r="F2481" s="14"/>
    </row>
    <row r="2482" spans="1:6" x14ac:dyDescent="0.25">
      <c r="A2482" s="84" t="str">
        <f t="shared" si="80"/>
        <v/>
      </c>
      <c r="C2482" s="12"/>
      <c r="D2482" s="13">
        <f ca="1">(TODAY()-PACIENTE[[#This Row],[FECHA. DE NACIMIENTO]])/365</f>
        <v>125.89315068493151</v>
      </c>
      <c r="E2482" s="14" t="str">
        <f t="shared" ca="1" si="78"/>
        <v>TERCERA EDAD</v>
      </c>
      <c r="F2482" s="14"/>
    </row>
    <row r="2483" spans="1:6" x14ac:dyDescent="0.25">
      <c r="A2483" s="84" t="str">
        <f t="shared" si="80"/>
        <v/>
      </c>
      <c r="C2483" s="12"/>
      <c r="D2483" s="13">
        <f ca="1">(TODAY()-PACIENTE[[#This Row],[FECHA. DE NACIMIENTO]])/365</f>
        <v>125.89315068493151</v>
      </c>
      <c r="E2483" s="14" t="str">
        <f t="shared" ca="1" si="78"/>
        <v>TERCERA EDAD</v>
      </c>
      <c r="F2483" s="14"/>
    </row>
    <row r="2484" spans="1:6" x14ac:dyDescent="0.25">
      <c r="A2484" s="84" t="str">
        <f t="shared" si="80"/>
        <v/>
      </c>
      <c r="C2484" s="12"/>
      <c r="D2484" s="13">
        <f ca="1">(TODAY()-PACIENTE[[#This Row],[FECHA. DE NACIMIENTO]])/365</f>
        <v>125.89315068493151</v>
      </c>
      <c r="E2484" s="14" t="str">
        <f t="shared" ca="1" si="78"/>
        <v>TERCERA EDAD</v>
      </c>
      <c r="F2484" s="14"/>
    </row>
    <row r="2485" spans="1:6" x14ac:dyDescent="0.25">
      <c r="A2485" s="84" t="str">
        <f t="shared" si="80"/>
        <v/>
      </c>
      <c r="C2485" s="12"/>
      <c r="D2485" s="13">
        <f ca="1">(TODAY()-PACIENTE[[#This Row],[FECHA. DE NACIMIENTO]])/365</f>
        <v>125.89315068493151</v>
      </c>
      <c r="E2485" s="14" t="str">
        <f t="shared" ca="1" si="78"/>
        <v>TERCERA EDAD</v>
      </c>
      <c r="F2485" s="14"/>
    </row>
    <row r="2486" spans="1:6" x14ac:dyDescent="0.25">
      <c r="A2486" s="84" t="str">
        <f t="shared" si="80"/>
        <v/>
      </c>
      <c r="C2486" s="12"/>
      <c r="D2486" s="13">
        <f ca="1">(TODAY()-PACIENTE[[#This Row],[FECHA. DE NACIMIENTO]])/365</f>
        <v>125.89315068493151</v>
      </c>
      <c r="E2486" s="14" t="str">
        <f t="shared" ca="1" si="78"/>
        <v>TERCERA EDAD</v>
      </c>
      <c r="F2486" s="14"/>
    </row>
    <row r="2487" spans="1:6" x14ac:dyDescent="0.25">
      <c r="A2487" s="84" t="str">
        <f t="shared" si="80"/>
        <v/>
      </c>
      <c r="C2487" s="12"/>
      <c r="D2487" s="13">
        <f ca="1">(TODAY()-PACIENTE[[#This Row],[FECHA. DE NACIMIENTO]])/365</f>
        <v>125.89315068493151</v>
      </c>
      <c r="E2487" s="14" t="str">
        <f t="shared" ca="1" si="78"/>
        <v>TERCERA EDAD</v>
      </c>
      <c r="F2487" s="14"/>
    </row>
    <row r="2488" spans="1:6" x14ac:dyDescent="0.25">
      <c r="A2488" s="84" t="str">
        <f t="shared" si="80"/>
        <v/>
      </c>
      <c r="C2488" s="12"/>
      <c r="D2488" s="13">
        <f ca="1">(TODAY()-PACIENTE[[#This Row],[FECHA. DE NACIMIENTO]])/365</f>
        <v>125.89315068493151</v>
      </c>
      <c r="E2488" s="14" t="str">
        <f t="shared" ca="1" si="78"/>
        <v>TERCERA EDAD</v>
      </c>
      <c r="F2488" s="14"/>
    </row>
    <row r="2489" spans="1:6" x14ac:dyDescent="0.25">
      <c r="A2489" s="84" t="str">
        <f t="shared" si="80"/>
        <v/>
      </c>
      <c r="C2489" s="12"/>
      <c r="D2489" s="13">
        <f ca="1">(TODAY()-PACIENTE[[#This Row],[FECHA. DE NACIMIENTO]])/365</f>
        <v>125.89315068493151</v>
      </c>
      <c r="E2489" s="14" t="str">
        <f t="shared" ca="1" si="78"/>
        <v>TERCERA EDAD</v>
      </c>
      <c r="F2489" s="14"/>
    </row>
    <row r="2490" spans="1:6" x14ac:dyDescent="0.25">
      <c r="A2490" s="84" t="str">
        <f t="shared" si="80"/>
        <v/>
      </c>
      <c r="C2490" s="12"/>
      <c r="D2490" s="13">
        <f ca="1">(TODAY()-PACIENTE[[#This Row],[FECHA. DE NACIMIENTO]])/365</f>
        <v>125.89315068493151</v>
      </c>
      <c r="E2490" s="14" t="str">
        <f t="shared" ca="1" si="78"/>
        <v>TERCERA EDAD</v>
      </c>
      <c r="F2490" s="14"/>
    </row>
    <row r="2491" spans="1:6" x14ac:dyDescent="0.25">
      <c r="A2491" s="84" t="str">
        <f t="shared" si="80"/>
        <v/>
      </c>
      <c r="C2491" s="12"/>
      <c r="D2491" s="13">
        <f ca="1">(TODAY()-PACIENTE[[#This Row],[FECHA. DE NACIMIENTO]])/365</f>
        <v>125.89315068493151</v>
      </c>
      <c r="E2491" s="14" t="str">
        <f t="shared" ca="1" si="78"/>
        <v>TERCERA EDAD</v>
      </c>
      <c r="F2491" s="14"/>
    </row>
    <row r="2492" spans="1:6" x14ac:dyDescent="0.25">
      <c r="A2492" s="84" t="str">
        <f t="shared" si="80"/>
        <v/>
      </c>
      <c r="C2492" s="12"/>
      <c r="D2492" s="13">
        <f ca="1">(TODAY()-PACIENTE[[#This Row],[FECHA. DE NACIMIENTO]])/365</f>
        <v>125.89315068493151</v>
      </c>
      <c r="E2492" s="14" t="str">
        <f t="shared" ca="1" si="78"/>
        <v>TERCERA EDAD</v>
      </c>
      <c r="F2492" s="14"/>
    </row>
    <row r="2493" spans="1:6" x14ac:dyDescent="0.25">
      <c r="A2493" s="84" t="str">
        <f t="shared" si="80"/>
        <v/>
      </c>
      <c r="C2493" s="12"/>
      <c r="D2493" s="13">
        <f ca="1">(TODAY()-PACIENTE[[#This Row],[FECHA. DE NACIMIENTO]])/365</f>
        <v>125.89315068493151</v>
      </c>
      <c r="E2493" s="14" t="str">
        <f t="shared" ca="1" si="78"/>
        <v>TERCERA EDAD</v>
      </c>
      <c r="F2493" s="14"/>
    </row>
    <row r="2494" spans="1:6" x14ac:dyDescent="0.25">
      <c r="A2494" s="84" t="str">
        <f t="shared" si="80"/>
        <v/>
      </c>
      <c r="C2494" s="12"/>
      <c r="D2494" s="13">
        <f ca="1">(TODAY()-PACIENTE[[#This Row],[FECHA. DE NACIMIENTO]])/365</f>
        <v>125.89315068493151</v>
      </c>
      <c r="E2494" s="14" t="str">
        <f t="shared" ca="1" si="78"/>
        <v>TERCERA EDAD</v>
      </c>
      <c r="F2494" s="14"/>
    </row>
    <row r="2495" spans="1:6" x14ac:dyDescent="0.25">
      <c r="A2495" s="84" t="str">
        <f t="shared" si="80"/>
        <v/>
      </c>
      <c r="C2495" s="12"/>
      <c r="D2495" s="13">
        <f ca="1">(TODAY()-PACIENTE[[#This Row],[FECHA. DE NACIMIENTO]])/365</f>
        <v>125.89315068493151</v>
      </c>
      <c r="E2495" s="14" t="str">
        <f t="shared" ca="1" si="78"/>
        <v>TERCERA EDAD</v>
      </c>
      <c r="F2495" s="14"/>
    </row>
    <row r="2496" spans="1:6" x14ac:dyDescent="0.25">
      <c r="A2496" s="84" t="str">
        <f t="shared" si="80"/>
        <v/>
      </c>
      <c r="C2496" s="12"/>
      <c r="D2496" s="13">
        <f ca="1">(TODAY()-PACIENTE[[#This Row],[FECHA. DE NACIMIENTO]])/365</f>
        <v>125.89315068493151</v>
      </c>
      <c r="E2496" s="14" t="str">
        <f t="shared" ca="1" si="78"/>
        <v>TERCERA EDAD</v>
      </c>
      <c r="F2496" s="14"/>
    </row>
    <row r="2497" spans="1:6" x14ac:dyDescent="0.25">
      <c r="A2497" s="84" t="str">
        <f t="shared" si="80"/>
        <v/>
      </c>
      <c r="C2497" s="12"/>
      <c r="D2497" s="13">
        <f ca="1">(TODAY()-PACIENTE[[#This Row],[FECHA. DE NACIMIENTO]])/365</f>
        <v>125.89315068493151</v>
      </c>
      <c r="E2497" s="14" t="str">
        <f t="shared" ca="1" si="78"/>
        <v>TERCERA EDAD</v>
      </c>
      <c r="F2497" s="14"/>
    </row>
    <row r="2498" spans="1:6" x14ac:dyDescent="0.25">
      <c r="A2498" s="84" t="str">
        <f t="shared" si="80"/>
        <v/>
      </c>
      <c r="C2498" s="12"/>
      <c r="D2498" s="13">
        <f ca="1">(TODAY()-PACIENTE[[#This Row],[FECHA. DE NACIMIENTO]])/365</f>
        <v>125.89315068493151</v>
      </c>
      <c r="E2498" s="14" t="str">
        <f t="shared" ca="1" si="78"/>
        <v>TERCERA EDAD</v>
      </c>
      <c r="F2498" s="14"/>
    </row>
    <row r="2499" spans="1:6" x14ac:dyDescent="0.25">
      <c r="A2499" s="84" t="str">
        <f t="shared" si="80"/>
        <v/>
      </c>
      <c r="C2499" s="12"/>
      <c r="D2499" s="13">
        <f ca="1">(TODAY()-PACIENTE[[#This Row],[FECHA. DE NACIMIENTO]])/365</f>
        <v>125.89315068493151</v>
      </c>
      <c r="E2499" s="14" t="str">
        <f t="shared" ca="1" si="78"/>
        <v>TERCERA EDAD</v>
      </c>
      <c r="F2499" s="14"/>
    </row>
    <row r="2500" spans="1:6" x14ac:dyDescent="0.25">
      <c r="A2500" s="84" t="str">
        <f t="shared" si="80"/>
        <v/>
      </c>
      <c r="C2500" s="12"/>
      <c r="D2500" s="13">
        <f ca="1">(TODAY()-PACIENTE[[#This Row],[FECHA. DE NACIMIENTO]])/365</f>
        <v>125.89315068493151</v>
      </c>
      <c r="E2500" s="14" t="str">
        <f t="shared" ca="1" si="78"/>
        <v>TERCERA EDAD</v>
      </c>
      <c r="F2500" s="14"/>
    </row>
    <row r="2501" spans="1:6" x14ac:dyDescent="0.25">
      <c r="A2501" s="84" t="str">
        <f t="shared" si="80"/>
        <v/>
      </c>
      <c r="C2501" s="12"/>
      <c r="D2501" s="13">
        <f ca="1">(TODAY()-PACIENTE[[#This Row],[FECHA. DE NACIMIENTO]])/365</f>
        <v>125.89315068493151</v>
      </c>
      <c r="E2501" s="14" t="str">
        <f t="shared" ca="1" si="78"/>
        <v>TERCERA EDAD</v>
      </c>
      <c r="F2501" s="14"/>
    </row>
    <row r="2502" spans="1:6" x14ac:dyDescent="0.25">
      <c r="A2502" s="84" t="str">
        <f t="shared" si="80"/>
        <v/>
      </c>
      <c r="C2502" s="12"/>
      <c r="D2502" s="13">
        <f ca="1">(TODAY()-PACIENTE[[#This Row],[FECHA. DE NACIMIENTO]])/365</f>
        <v>125.89315068493151</v>
      </c>
      <c r="E2502" s="14" t="str">
        <f t="shared" ca="1" si="78"/>
        <v>TERCERA EDAD</v>
      </c>
      <c r="F2502" s="14"/>
    </row>
    <row r="2503" spans="1:6" x14ac:dyDescent="0.25">
      <c r="A2503" s="84" t="str">
        <f t="shared" si="80"/>
        <v/>
      </c>
      <c r="C2503" s="12"/>
      <c r="D2503" s="13">
        <f ca="1">(TODAY()-PACIENTE[[#This Row],[FECHA. DE NACIMIENTO]])/365</f>
        <v>125.89315068493151</v>
      </c>
      <c r="E2503" s="14" t="str">
        <f t="shared" ca="1" si="78"/>
        <v>TERCERA EDAD</v>
      </c>
      <c r="F2503" s="14"/>
    </row>
    <row r="2504" spans="1:6" x14ac:dyDescent="0.25">
      <c r="A2504" s="84" t="str">
        <f t="shared" si="80"/>
        <v/>
      </c>
      <c r="C2504" s="12"/>
      <c r="D2504" s="13">
        <f ca="1">(TODAY()-PACIENTE[[#This Row],[FECHA. DE NACIMIENTO]])/365</f>
        <v>125.89315068493151</v>
      </c>
      <c r="E2504" s="14" t="str">
        <f t="shared" ca="1" si="78"/>
        <v>TERCERA EDAD</v>
      </c>
      <c r="F2504" s="14"/>
    </row>
    <row r="2505" spans="1:6" x14ac:dyDescent="0.25">
      <c r="A2505" s="84" t="str">
        <f t="shared" si="80"/>
        <v/>
      </c>
      <c r="C2505" s="12"/>
      <c r="D2505" s="13">
        <f ca="1">(TODAY()-PACIENTE[[#This Row],[FECHA. DE NACIMIENTO]])/365</f>
        <v>125.89315068493151</v>
      </c>
      <c r="E2505" s="14" t="str">
        <f t="shared" ca="1" si="78"/>
        <v>TERCERA EDAD</v>
      </c>
      <c r="F2505" s="14"/>
    </row>
    <row r="2506" spans="1:6" x14ac:dyDescent="0.25">
      <c r="A2506" s="84" t="str">
        <f t="shared" si="80"/>
        <v/>
      </c>
      <c r="C2506" s="12"/>
      <c r="D2506" s="13">
        <f ca="1">(TODAY()-PACIENTE[[#This Row],[FECHA. DE NACIMIENTO]])/365</f>
        <v>125.89315068493151</v>
      </c>
      <c r="E2506" s="14" t="str">
        <f t="shared" ca="1" si="78"/>
        <v>TERCERA EDAD</v>
      </c>
      <c r="F2506" s="14"/>
    </row>
    <row r="2507" spans="1:6" x14ac:dyDescent="0.25">
      <c r="A2507" s="84" t="str">
        <f t="shared" si="80"/>
        <v/>
      </c>
      <c r="C2507" s="12"/>
      <c r="D2507" s="13">
        <f ca="1">(TODAY()-PACIENTE[[#This Row],[FECHA. DE NACIMIENTO]])/365</f>
        <v>125.89315068493151</v>
      </c>
      <c r="E2507" s="14" t="str">
        <f t="shared" ca="1" si="78"/>
        <v>TERCERA EDAD</v>
      </c>
      <c r="F2507" s="14"/>
    </row>
    <row r="2508" spans="1:6" x14ac:dyDescent="0.25">
      <c r="A2508" s="84" t="str">
        <f t="shared" si="80"/>
        <v/>
      </c>
      <c r="C2508" s="12"/>
      <c r="D2508" s="13">
        <f ca="1">(TODAY()-PACIENTE[[#This Row],[FECHA. DE NACIMIENTO]])/365</f>
        <v>125.89315068493151</v>
      </c>
      <c r="E2508" s="14" t="str">
        <f t="shared" ca="1" si="78"/>
        <v>TERCERA EDAD</v>
      </c>
      <c r="F2508" s="14"/>
    </row>
    <row r="2509" spans="1:6" x14ac:dyDescent="0.25">
      <c r="A2509" s="84" t="str">
        <f t="shared" si="80"/>
        <v/>
      </c>
      <c r="C2509" s="12"/>
      <c r="D2509" s="13">
        <f ca="1">(TODAY()-PACIENTE[[#This Row],[FECHA. DE NACIMIENTO]])/365</f>
        <v>125.89315068493151</v>
      </c>
      <c r="E2509" s="14" t="str">
        <f t="shared" ca="1" si="78"/>
        <v>TERCERA EDAD</v>
      </c>
      <c r="F2509" s="14"/>
    </row>
    <row r="2510" spans="1:6" x14ac:dyDescent="0.25">
      <c r="A2510" s="84" t="str">
        <f t="shared" si="80"/>
        <v/>
      </c>
      <c r="C2510" s="12"/>
      <c r="D2510" s="13">
        <f ca="1">(TODAY()-PACIENTE[[#This Row],[FECHA. DE NACIMIENTO]])/365</f>
        <v>125.89315068493151</v>
      </c>
      <c r="E2510" s="14" t="str">
        <f t="shared" ca="1" si="78"/>
        <v>TERCERA EDAD</v>
      </c>
      <c r="F2510" s="14"/>
    </row>
    <row r="2511" spans="1:6" x14ac:dyDescent="0.25">
      <c r="A2511" s="84" t="str">
        <f t="shared" si="80"/>
        <v/>
      </c>
      <c r="C2511" s="12"/>
      <c r="D2511" s="13">
        <f ca="1">(TODAY()-PACIENTE[[#This Row],[FECHA. DE NACIMIENTO]])/365</f>
        <v>125.89315068493151</v>
      </c>
      <c r="E2511" s="14" t="str">
        <f t="shared" ca="1" si="78"/>
        <v>TERCERA EDAD</v>
      </c>
      <c r="F2511" s="14"/>
    </row>
    <row r="2512" spans="1:6" x14ac:dyDescent="0.25">
      <c r="A2512" s="84" t="str">
        <f t="shared" si="80"/>
        <v/>
      </c>
      <c r="C2512" s="12"/>
      <c r="D2512" s="13">
        <f ca="1">(TODAY()-PACIENTE[[#This Row],[FECHA. DE NACIMIENTO]])/365</f>
        <v>125.89315068493151</v>
      </c>
      <c r="E2512" s="14" t="str">
        <f t="shared" ca="1" si="78"/>
        <v>TERCERA EDAD</v>
      </c>
      <c r="F2512" s="14"/>
    </row>
    <row r="2513" spans="1:6" x14ac:dyDescent="0.25">
      <c r="A2513" s="84" t="str">
        <f t="shared" si="80"/>
        <v/>
      </c>
      <c r="C2513" s="12"/>
      <c r="D2513" s="13">
        <f ca="1">(TODAY()-PACIENTE[[#This Row],[FECHA. DE NACIMIENTO]])/365</f>
        <v>125.89315068493151</v>
      </c>
      <c r="E2513" s="14" t="str">
        <f t="shared" ca="1" si="78"/>
        <v>TERCERA EDAD</v>
      </c>
      <c r="F2513" s="14"/>
    </row>
    <row r="2514" spans="1:6" x14ac:dyDescent="0.25">
      <c r="A2514" s="84" t="str">
        <f t="shared" si="80"/>
        <v/>
      </c>
      <c r="C2514" s="12"/>
      <c r="D2514" s="13">
        <f ca="1">(TODAY()-PACIENTE[[#This Row],[FECHA. DE NACIMIENTO]])/365</f>
        <v>125.89315068493151</v>
      </c>
      <c r="E2514" s="14" t="str">
        <f t="shared" ca="1" si="78"/>
        <v>TERCERA EDAD</v>
      </c>
      <c r="F2514" s="14"/>
    </row>
    <row r="2515" spans="1:6" x14ac:dyDescent="0.25">
      <c r="A2515" s="84" t="str">
        <f t="shared" si="80"/>
        <v/>
      </c>
      <c r="C2515" s="12"/>
      <c r="D2515" s="13">
        <f ca="1">(TODAY()-PACIENTE[[#This Row],[FECHA. DE NACIMIENTO]])/365</f>
        <v>125.89315068493151</v>
      </c>
      <c r="E2515" s="14" t="str">
        <f t="shared" ca="1" si="78"/>
        <v>TERCERA EDAD</v>
      </c>
      <c r="F2515" s="14"/>
    </row>
    <row r="2516" spans="1:6" x14ac:dyDescent="0.25">
      <c r="A2516" s="84" t="str">
        <f t="shared" si="80"/>
        <v/>
      </c>
      <c r="C2516" s="12"/>
      <c r="D2516" s="13">
        <f ca="1">(TODAY()-PACIENTE[[#This Row],[FECHA. DE NACIMIENTO]])/365</f>
        <v>125.89315068493151</v>
      </c>
      <c r="E2516" s="14" t="str">
        <f t="shared" ca="1" si="78"/>
        <v>TERCERA EDAD</v>
      </c>
      <c r="F2516" s="14"/>
    </row>
    <row r="2517" spans="1:6" x14ac:dyDescent="0.25">
      <c r="A2517" s="84" t="str">
        <f t="shared" si="80"/>
        <v/>
      </c>
      <c r="C2517" s="12"/>
      <c r="D2517" s="13">
        <f ca="1">(TODAY()-PACIENTE[[#This Row],[FECHA. DE NACIMIENTO]])/365</f>
        <v>125.89315068493151</v>
      </c>
      <c r="E2517" s="14" t="str">
        <f t="shared" ca="1" si="78"/>
        <v>TERCERA EDAD</v>
      </c>
      <c r="F2517" s="14"/>
    </row>
    <row r="2518" spans="1:6" x14ac:dyDescent="0.25">
      <c r="A2518" s="84" t="str">
        <f t="shared" si="80"/>
        <v/>
      </c>
      <c r="C2518" s="12"/>
      <c r="D2518" s="13">
        <f ca="1">(TODAY()-PACIENTE[[#This Row],[FECHA. DE NACIMIENTO]])/365</f>
        <v>125.89315068493151</v>
      </c>
      <c r="E2518" s="14" t="str">
        <f t="shared" ca="1" si="78"/>
        <v>TERCERA EDAD</v>
      </c>
      <c r="F2518" s="14"/>
    </row>
    <row r="2519" spans="1:6" x14ac:dyDescent="0.25">
      <c r="A2519" s="84" t="str">
        <f t="shared" si="80"/>
        <v/>
      </c>
      <c r="C2519" s="12"/>
      <c r="D2519" s="13">
        <f ca="1">(TODAY()-PACIENTE[[#This Row],[FECHA. DE NACIMIENTO]])/365</f>
        <v>125.89315068493151</v>
      </c>
      <c r="E2519" s="14" t="str">
        <f t="shared" ca="1" si="78"/>
        <v>TERCERA EDAD</v>
      </c>
      <c r="F2519" s="14"/>
    </row>
    <row r="2520" spans="1:6" x14ac:dyDescent="0.25">
      <c r="A2520" s="84" t="str">
        <f t="shared" si="80"/>
        <v/>
      </c>
      <c r="C2520" s="12"/>
      <c r="D2520" s="13">
        <f ca="1">(TODAY()-PACIENTE[[#This Row],[FECHA. DE NACIMIENTO]])/365</f>
        <v>125.89315068493151</v>
      </c>
      <c r="E2520" s="14" t="str">
        <f t="shared" ca="1" si="78"/>
        <v>TERCERA EDAD</v>
      </c>
      <c r="F2520" s="14"/>
    </row>
    <row r="2521" spans="1:6" x14ac:dyDescent="0.25">
      <c r="A2521" s="84" t="str">
        <f t="shared" si="80"/>
        <v/>
      </c>
      <c r="C2521" s="12"/>
      <c r="D2521" s="13">
        <f ca="1">(TODAY()-PACIENTE[[#This Row],[FECHA. DE NACIMIENTO]])/365</f>
        <v>125.89315068493151</v>
      </c>
      <c r="E2521" s="14" t="str">
        <f t="shared" ca="1" si="78"/>
        <v>TERCERA EDAD</v>
      </c>
      <c r="F2521" s="14"/>
    </row>
    <row r="2522" spans="1:6" x14ac:dyDescent="0.25">
      <c r="A2522" s="84" t="str">
        <f t="shared" si="80"/>
        <v/>
      </c>
      <c r="C2522" s="12"/>
      <c r="D2522" s="13">
        <f ca="1">(TODAY()-PACIENTE[[#This Row],[FECHA. DE NACIMIENTO]])/365</f>
        <v>125.89315068493151</v>
      </c>
      <c r="E2522" s="14" t="str">
        <f t="shared" ca="1" si="78"/>
        <v>TERCERA EDAD</v>
      </c>
      <c r="F2522" s="14"/>
    </row>
    <row r="2523" spans="1:6" x14ac:dyDescent="0.25">
      <c r="A2523" s="84" t="str">
        <f t="shared" si="80"/>
        <v/>
      </c>
      <c r="C2523" s="12"/>
      <c r="D2523" s="13">
        <f ca="1">(TODAY()-PACIENTE[[#This Row],[FECHA. DE NACIMIENTO]])/365</f>
        <v>125.89315068493151</v>
      </c>
      <c r="E2523" s="14" t="str">
        <f t="shared" ca="1" si="78"/>
        <v>TERCERA EDAD</v>
      </c>
      <c r="F2523" s="14"/>
    </row>
    <row r="2524" spans="1:6" x14ac:dyDescent="0.25">
      <c r="A2524" s="84" t="str">
        <f t="shared" si="80"/>
        <v/>
      </c>
      <c r="C2524" s="12"/>
      <c r="D2524" s="13">
        <f ca="1">(TODAY()-PACIENTE[[#This Row],[FECHA. DE NACIMIENTO]])/365</f>
        <v>125.89315068493151</v>
      </c>
      <c r="E2524" s="14" t="str">
        <f t="shared" ca="1" si="78"/>
        <v>TERCERA EDAD</v>
      </c>
      <c r="F2524" s="14"/>
    </row>
    <row r="2525" spans="1:6" x14ac:dyDescent="0.25">
      <c r="A2525" s="84" t="str">
        <f t="shared" si="80"/>
        <v/>
      </c>
      <c r="C2525" s="12"/>
      <c r="D2525" s="13">
        <f ca="1">(TODAY()-PACIENTE[[#This Row],[FECHA. DE NACIMIENTO]])/365</f>
        <v>125.89315068493151</v>
      </c>
      <c r="E2525" s="14" t="str">
        <f t="shared" ca="1" si="78"/>
        <v>TERCERA EDAD</v>
      </c>
      <c r="F2525" s="14"/>
    </row>
    <row r="2526" spans="1:6" x14ac:dyDescent="0.25">
      <c r="A2526" s="84" t="str">
        <f t="shared" si="80"/>
        <v/>
      </c>
      <c r="C2526" s="12"/>
      <c r="D2526" s="13">
        <f ca="1">(TODAY()-PACIENTE[[#This Row],[FECHA. DE NACIMIENTO]])/365</f>
        <v>125.89315068493151</v>
      </c>
      <c r="E2526" s="14" t="str">
        <f t="shared" ca="1" si="78"/>
        <v>TERCERA EDAD</v>
      </c>
      <c r="F2526" s="14"/>
    </row>
    <row r="2527" spans="1:6" x14ac:dyDescent="0.25">
      <c r="A2527" s="84" t="str">
        <f t="shared" si="80"/>
        <v/>
      </c>
      <c r="C2527" s="12"/>
      <c r="D2527" s="13">
        <f ca="1">(TODAY()-PACIENTE[[#This Row],[FECHA. DE NACIMIENTO]])/365</f>
        <v>125.89315068493151</v>
      </c>
      <c r="E2527" s="14" t="str">
        <f t="shared" ca="1" si="78"/>
        <v>TERCERA EDAD</v>
      </c>
      <c r="F2527" s="14"/>
    </row>
    <row r="2528" spans="1:6" x14ac:dyDescent="0.25">
      <c r="A2528" s="84" t="str">
        <f t="shared" si="80"/>
        <v/>
      </c>
      <c r="C2528" s="12"/>
      <c r="D2528" s="13">
        <f ca="1">(TODAY()-PACIENTE[[#This Row],[FECHA. DE NACIMIENTO]])/365</f>
        <v>125.89315068493151</v>
      </c>
      <c r="E2528" s="14" t="str">
        <f t="shared" ca="1" si="78"/>
        <v>TERCERA EDAD</v>
      </c>
      <c r="F2528" s="14"/>
    </row>
    <row r="2529" spans="1:6" x14ac:dyDescent="0.25">
      <c r="A2529" s="84" t="str">
        <f t="shared" si="80"/>
        <v/>
      </c>
      <c r="C2529" s="12"/>
      <c r="D2529" s="13">
        <f ca="1">(TODAY()-PACIENTE[[#This Row],[FECHA. DE NACIMIENTO]])/365</f>
        <v>125.89315068493151</v>
      </c>
      <c r="E2529" s="14" t="str">
        <f t="shared" ca="1" si="78"/>
        <v>TERCERA EDAD</v>
      </c>
      <c r="F2529" s="14"/>
    </row>
    <row r="2530" spans="1:6" x14ac:dyDescent="0.25">
      <c r="A2530" s="84" t="str">
        <f t="shared" si="80"/>
        <v/>
      </c>
      <c r="C2530" s="12"/>
      <c r="D2530" s="13">
        <f ca="1">(TODAY()-PACIENTE[[#This Row],[FECHA. DE NACIMIENTO]])/365</f>
        <v>125.89315068493151</v>
      </c>
      <c r="E2530" s="14" t="str">
        <f t="shared" ca="1" si="78"/>
        <v>TERCERA EDAD</v>
      </c>
      <c r="F2530" s="14"/>
    </row>
    <row r="2531" spans="1:6" x14ac:dyDescent="0.25">
      <c r="A2531" s="84" t="str">
        <f t="shared" si="80"/>
        <v/>
      </c>
      <c r="C2531" s="12"/>
      <c r="D2531" s="13">
        <f ca="1">(TODAY()-PACIENTE[[#This Row],[FECHA. DE NACIMIENTO]])/365</f>
        <v>125.89315068493151</v>
      </c>
      <c r="E2531" s="14" t="str">
        <f t="shared" ca="1" si="78"/>
        <v>TERCERA EDAD</v>
      </c>
      <c r="F2531" s="14"/>
    </row>
    <row r="2532" spans="1:6" x14ac:dyDescent="0.25">
      <c r="A2532" s="84" t="str">
        <f t="shared" si="80"/>
        <v/>
      </c>
      <c r="C2532" s="12"/>
      <c r="D2532" s="13">
        <f ca="1">(TODAY()-PACIENTE[[#This Row],[FECHA. DE NACIMIENTO]])/365</f>
        <v>125.89315068493151</v>
      </c>
      <c r="E2532" s="14" t="str">
        <f t="shared" ca="1" si="78"/>
        <v>TERCERA EDAD</v>
      </c>
      <c r="F2532" s="14"/>
    </row>
    <row r="2533" spans="1:6" x14ac:dyDescent="0.25">
      <c r="A2533" s="84" t="str">
        <f t="shared" si="80"/>
        <v/>
      </c>
      <c r="C2533" s="12"/>
      <c r="D2533" s="13">
        <f ca="1">(TODAY()-PACIENTE[[#This Row],[FECHA. DE NACIMIENTO]])/365</f>
        <v>125.89315068493151</v>
      </c>
      <c r="E2533" s="14" t="str">
        <f t="shared" ca="1" si="78"/>
        <v>TERCERA EDAD</v>
      </c>
      <c r="F2533" s="14"/>
    </row>
    <row r="2534" spans="1:6" x14ac:dyDescent="0.25">
      <c r="A2534" s="84" t="str">
        <f t="shared" si="80"/>
        <v/>
      </c>
      <c r="C2534" s="12"/>
      <c r="D2534" s="13">
        <f ca="1">(TODAY()-PACIENTE[[#This Row],[FECHA. DE NACIMIENTO]])/365</f>
        <v>125.89315068493151</v>
      </c>
      <c r="E2534" s="14" t="str">
        <f t="shared" ca="1" si="78"/>
        <v>TERCERA EDAD</v>
      </c>
      <c r="F2534" s="14"/>
    </row>
    <row r="2535" spans="1:6" x14ac:dyDescent="0.25">
      <c r="A2535" s="84" t="str">
        <f t="shared" si="80"/>
        <v/>
      </c>
      <c r="C2535" s="12"/>
      <c r="D2535" s="13">
        <f ca="1">(TODAY()-PACIENTE[[#This Row],[FECHA. DE NACIMIENTO]])/365</f>
        <v>125.89315068493151</v>
      </c>
      <c r="E2535" s="14" t="str">
        <f t="shared" ca="1" si="78"/>
        <v>TERCERA EDAD</v>
      </c>
      <c r="F2535" s="14"/>
    </row>
    <row r="2536" spans="1:6" x14ac:dyDescent="0.25">
      <c r="A2536" s="84" t="str">
        <f t="shared" si="80"/>
        <v/>
      </c>
      <c r="C2536" s="12"/>
      <c r="D2536" s="13">
        <f ca="1">(TODAY()-PACIENTE[[#This Row],[FECHA. DE NACIMIENTO]])/365</f>
        <v>125.89315068493151</v>
      </c>
      <c r="E2536" s="14" t="str">
        <f t="shared" ca="1" si="78"/>
        <v>TERCERA EDAD</v>
      </c>
      <c r="F2536" s="14"/>
    </row>
    <row r="2537" spans="1:6" x14ac:dyDescent="0.25">
      <c r="A2537" s="84" t="str">
        <f t="shared" si="80"/>
        <v/>
      </c>
      <c r="C2537" s="12"/>
      <c r="D2537" s="13">
        <f ca="1">(TODAY()-PACIENTE[[#This Row],[FECHA. DE NACIMIENTO]])/365</f>
        <v>125.89315068493151</v>
      </c>
      <c r="E2537" s="14" t="str">
        <f t="shared" ca="1" si="78"/>
        <v>TERCERA EDAD</v>
      </c>
      <c r="F2537" s="14"/>
    </row>
    <row r="2538" spans="1:6" x14ac:dyDescent="0.25">
      <c r="A2538" s="84" t="str">
        <f t="shared" si="80"/>
        <v/>
      </c>
      <c r="C2538" s="12"/>
      <c r="D2538" s="13">
        <f ca="1">(TODAY()-PACIENTE[[#This Row],[FECHA. DE NACIMIENTO]])/365</f>
        <v>125.89315068493151</v>
      </c>
      <c r="E2538" s="14" t="str">
        <f t="shared" ref="E2538:E2601" ca="1" si="81">IF(D2538&lt;=11,"NIÑO",IF(D2538&lt;=17,"ADOLECENTE",IF(D2538&lt;=65,"ADULTO",IF(D2538&gt;=65,"TERCERA EDAD",0))))</f>
        <v>TERCERA EDAD</v>
      </c>
      <c r="F2538" s="14"/>
    </row>
    <row r="2539" spans="1:6" x14ac:dyDescent="0.25">
      <c r="A2539" s="84" t="str">
        <f t="shared" si="80"/>
        <v/>
      </c>
      <c r="C2539" s="12"/>
      <c r="D2539" s="13">
        <f ca="1">(TODAY()-PACIENTE[[#This Row],[FECHA. DE NACIMIENTO]])/365</f>
        <v>125.89315068493151</v>
      </c>
      <c r="E2539" s="14" t="str">
        <f t="shared" ca="1" si="81"/>
        <v>TERCERA EDAD</v>
      </c>
      <c r="F2539" s="14"/>
    </row>
    <row r="2540" spans="1:6" x14ac:dyDescent="0.25">
      <c r="A2540" s="84" t="str">
        <f t="shared" si="80"/>
        <v/>
      </c>
      <c r="C2540" s="12"/>
      <c r="D2540" s="13">
        <f ca="1">(TODAY()-PACIENTE[[#This Row],[FECHA. DE NACIMIENTO]])/365</f>
        <v>125.89315068493151</v>
      </c>
      <c r="E2540" s="14" t="str">
        <f t="shared" ca="1" si="81"/>
        <v>TERCERA EDAD</v>
      </c>
      <c r="F2540" s="14"/>
    </row>
    <row r="2541" spans="1:6" x14ac:dyDescent="0.25">
      <c r="A2541" s="84" t="str">
        <f t="shared" si="80"/>
        <v/>
      </c>
      <c r="C2541" s="12"/>
      <c r="D2541" s="13">
        <f ca="1">(TODAY()-PACIENTE[[#This Row],[FECHA. DE NACIMIENTO]])/365</f>
        <v>125.89315068493151</v>
      </c>
      <c r="E2541" s="14" t="str">
        <f t="shared" ca="1" si="81"/>
        <v>TERCERA EDAD</v>
      </c>
      <c r="F2541" s="14"/>
    </row>
    <row r="2542" spans="1:6" x14ac:dyDescent="0.25">
      <c r="A2542" s="84" t="str">
        <f t="shared" si="80"/>
        <v/>
      </c>
      <c r="C2542" s="12"/>
      <c r="D2542" s="13">
        <f ca="1">(TODAY()-PACIENTE[[#This Row],[FECHA. DE NACIMIENTO]])/365</f>
        <v>125.89315068493151</v>
      </c>
      <c r="E2542" s="14" t="str">
        <f t="shared" ca="1" si="81"/>
        <v>TERCERA EDAD</v>
      </c>
      <c r="F2542" s="14"/>
    </row>
    <row r="2543" spans="1:6" x14ac:dyDescent="0.25">
      <c r="A2543" s="84" t="str">
        <f t="shared" ref="A2543:A2606" si="82">IF(B2543&lt;&gt;"",$A2542+1,"")</f>
        <v/>
      </c>
      <c r="C2543" s="12"/>
      <c r="D2543" s="13">
        <f ca="1">(TODAY()-PACIENTE[[#This Row],[FECHA. DE NACIMIENTO]])/365</f>
        <v>125.89315068493151</v>
      </c>
      <c r="E2543" s="14" t="str">
        <f t="shared" ca="1" si="81"/>
        <v>TERCERA EDAD</v>
      </c>
      <c r="F2543" s="14"/>
    </row>
    <row r="2544" spans="1:6" x14ac:dyDescent="0.25">
      <c r="A2544" s="84" t="str">
        <f t="shared" si="82"/>
        <v/>
      </c>
      <c r="C2544" s="12"/>
      <c r="D2544" s="13">
        <f ca="1">(TODAY()-PACIENTE[[#This Row],[FECHA. DE NACIMIENTO]])/365</f>
        <v>125.89315068493151</v>
      </c>
      <c r="E2544" s="14" t="str">
        <f t="shared" ca="1" si="81"/>
        <v>TERCERA EDAD</v>
      </c>
      <c r="F2544" s="14"/>
    </row>
    <row r="2545" spans="1:6" x14ac:dyDescent="0.25">
      <c r="A2545" s="84" t="str">
        <f t="shared" si="82"/>
        <v/>
      </c>
      <c r="C2545" s="12"/>
      <c r="D2545" s="13">
        <f ca="1">(TODAY()-PACIENTE[[#This Row],[FECHA. DE NACIMIENTO]])/365</f>
        <v>125.89315068493151</v>
      </c>
      <c r="E2545" s="14" t="str">
        <f t="shared" ca="1" si="81"/>
        <v>TERCERA EDAD</v>
      </c>
      <c r="F2545" s="14"/>
    </row>
    <row r="2546" spans="1:6" x14ac:dyDescent="0.25">
      <c r="A2546" s="84" t="str">
        <f t="shared" si="82"/>
        <v/>
      </c>
      <c r="C2546" s="12"/>
      <c r="D2546" s="13">
        <f ca="1">(TODAY()-PACIENTE[[#This Row],[FECHA. DE NACIMIENTO]])/365</f>
        <v>125.89315068493151</v>
      </c>
      <c r="E2546" s="14" t="str">
        <f t="shared" ca="1" si="81"/>
        <v>TERCERA EDAD</v>
      </c>
      <c r="F2546" s="14"/>
    </row>
    <row r="2547" spans="1:6" x14ac:dyDescent="0.25">
      <c r="A2547" s="84" t="str">
        <f t="shared" si="82"/>
        <v/>
      </c>
      <c r="C2547" s="12"/>
      <c r="D2547" s="13">
        <f ca="1">(TODAY()-PACIENTE[[#This Row],[FECHA. DE NACIMIENTO]])/365</f>
        <v>125.89315068493151</v>
      </c>
      <c r="E2547" s="14" t="str">
        <f t="shared" ca="1" si="81"/>
        <v>TERCERA EDAD</v>
      </c>
      <c r="F2547" s="14"/>
    </row>
    <row r="2548" spans="1:6" x14ac:dyDescent="0.25">
      <c r="A2548" s="84" t="str">
        <f t="shared" si="82"/>
        <v/>
      </c>
      <c r="C2548" s="12"/>
      <c r="D2548" s="13">
        <f ca="1">(TODAY()-PACIENTE[[#This Row],[FECHA. DE NACIMIENTO]])/365</f>
        <v>125.89315068493151</v>
      </c>
      <c r="E2548" s="14" t="str">
        <f t="shared" ca="1" si="81"/>
        <v>TERCERA EDAD</v>
      </c>
      <c r="F2548" s="14"/>
    </row>
    <row r="2549" spans="1:6" x14ac:dyDescent="0.25">
      <c r="A2549" s="84" t="str">
        <f t="shared" si="82"/>
        <v/>
      </c>
      <c r="C2549" s="12"/>
      <c r="D2549" s="13">
        <f ca="1">(TODAY()-PACIENTE[[#This Row],[FECHA. DE NACIMIENTO]])/365</f>
        <v>125.89315068493151</v>
      </c>
      <c r="E2549" s="14" t="str">
        <f t="shared" ca="1" si="81"/>
        <v>TERCERA EDAD</v>
      </c>
      <c r="F2549" s="14"/>
    </row>
    <row r="2550" spans="1:6" x14ac:dyDescent="0.25">
      <c r="A2550" s="84" t="str">
        <f t="shared" si="82"/>
        <v/>
      </c>
      <c r="C2550" s="12"/>
      <c r="D2550" s="13">
        <f ca="1">(TODAY()-PACIENTE[[#This Row],[FECHA. DE NACIMIENTO]])/365</f>
        <v>125.89315068493151</v>
      </c>
      <c r="E2550" s="14" t="str">
        <f t="shared" ca="1" si="81"/>
        <v>TERCERA EDAD</v>
      </c>
      <c r="F2550" s="14"/>
    </row>
    <row r="2551" spans="1:6" x14ac:dyDescent="0.25">
      <c r="A2551" s="84" t="str">
        <f t="shared" si="82"/>
        <v/>
      </c>
      <c r="C2551" s="12"/>
      <c r="D2551" s="13">
        <f ca="1">(TODAY()-PACIENTE[[#This Row],[FECHA. DE NACIMIENTO]])/365</f>
        <v>125.89315068493151</v>
      </c>
      <c r="E2551" s="14" t="str">
        <f t="shared" ca="1" si="81"/>
        <v>TERCERA EDAD</v>
      </c>
      <c r="F2551" s="14"/>
    </row>
    <row r="2552" spans="1:6" x14ac:dyDescent="0.25">
      <c r="A2552" s="84" t="str">
        <f t="shared" si="82"/>
        <v/>
      </c>
      <c r="C2552" s="12"/>
      <c r="D2552" s="13">
        <f ca="1">(TODAY()-PACIENTE[[#This Row],[FECHA. DE NACIMIENTO]])/365</f>
        <v>125.89315068493151</v>
      </c>
      <c r="E2552" s="14" t="str">
        <f t="shared" ca="1" si="81"/>
        <v>TERCERA EDAD</v>
      </c>
      <c r="F2552" s="14"/>
    </row>
    <row r="2553" spans="1:6" x14ac:dyDescent="0.25">
      <c r="A2553" s="84" t="str">
        <f t="shared" si="82"/>
        <v/>
      </c>
      <c r="C2553" s="12"/>
      <c r="D2553" s="13">
        <f ca="1">(TODAY()-PACIENTE[[#This Row],[FECHA. DE NACIMIENTO]])/365</f>
        <v>125.89315068493151</v>
      </c>
      <c r="E2553" s="14" t="str">
        <f t="shared" ca="1" si="81"/>
        <v>TERCERA EDAD</v>
      </c>
      <c r="F2553" s="14"/>
    </row>
    <row r="2554" spans="1:6" x14ac:dyDescent="0.25">
      <c r="A2554" s="84" t="str">
        <f t="shared" si="82"/>
        <v/>
      </c>
      <c r="C2554" s="12"/>
      <c r="D2554" s="13">
        <f ca="1">(TODAY()-PACIENTE[[#This Row],[FECHA. DE NACIMIENTO]])/365</f>
        <v>125.89315068493151</v>
      </c>
      <c r="E2554" s="14" t="str">
        <f t="shared" ca="1" si="81"/>
        <v>TERCERA EDAD</v>
      </c>
      <c r="F2554" s="14"/>
    </row>
    <row r="2555" spans="1:6" x14ac:dyDescent="0.25">
      <c r="A2555" s="84" t="str">
        <f t="shared" si="82"/>
        <v/>
      </c>
      <c r="C2555" s="12"/>
      <c r="D2555" s="13">
        <f ca="1">(TODAY()-PACIENTE[[#This Row],[FECHA. DE NACIMIENTO]])/365</f>
        <v>125.89315068493151</v>
      </c>
      <c r="E2555" s="14" t="str">
        <f t="shared" ca="1" si="81"/>
        <v>TERCERA EDAD</v>
      </c>
      <c r="F2555" s="14"/>
    </row>
    <row r="2556" spans="1:6" x14ac:dyDescent="0.25">
      <c r="A2556" s="84" t="str">
        <f t="shared" si="82"/>
        <v/>
      </c>
      <c r="C2556" s="12"/>
      <c r="D2556" s="13">
        <f ca="1">(TODAY()-PACIENTE[[#This Row],[FECHA. DE NACIMIENTO]])/365</f>
        <v>125.89315068493151</v>
      </c>
      <c r="E2556" s="14" t="str">
        <f t="shared" ca="1" si="81"/>
        <v>TERCERA EDAD</v>
      </c>
      <c r="F2556" s="14"/>
    </row>
    <row r="2557" spans="1:6" x14ac:dyDescent="0.25">
      <c r="A2557" s="84" t="str">
        <f t="shared" si="82"/>
        <v/>
      </c>
      <c r="C2557" s="12"/>
      <c r="D2557" s="13">
        <f ca="1">(TODAY()-PACIENTE[[#This Row],[FECHA. DE NACIMIENTO]])/365</f>
        <v>125.89315068493151</v>
      </c>
      <c r="E2557" s="14" t="str">
        <f t="shared" ca="1" si="81"/>
        <v>TERCERA EDAD</v>
      </c>
      <c r="F2557" s="14"/>
    </row>
    <row r="2558" spans="1:6" x14ac:dyDescent="0.25">
      <c r="A2558" s="84" t="str">
        <f t="shared" si="82"/>
        <v/>
      </c>
      <c r="C2558" s="12"/>
      <c r="D2558" s="13">
        <f ca="1">(TODAY()-PACIENTE[[#This Row],[FECHA. DE NACIMIENTO]])/365</f>
        <v>125.89315068493151</v>
      </c>
      <c r="E2558" s="14" t="str">
        <f t="shared" ca="1" si="81"/>
        <v>TERCERA EDAD</v>
      </c>
      <c r="F2558" s="14"/>
    </row>
    <row r="2559" spans="1:6" x14ac:dyDescent="0.25">
      <c r="A2559" s="84" t="str">
        <f t="shared" si="82"/>
        <v/>
      </c>
      <c r="C2559" s="12"/>
      <c r="D2559" s="13">
        <f ca="1">(TODAY()-PACIENTE[[#This Row],[FECHA. DE NACIMIENTO]])/365</f>
        <v>125.89315068493151</v>
      </c>
      <c r="E2559" s="14" t="str">
        <f t="shared" ca="1" si="81"/>
        <v>TERCERA EDAD</v>
      </c>
      <c r="F2559" s="14"/>
    </row>
    <row r="2560" spans="1:6" x14ac:dyDescent="0.25">
      <c r="A2560" s="84" t="str">
        <f t="shared" si="82"/>
        <v/>
      </c>
      <c r="C2560" s="12"/>
      <c r="D2560" s="13">
        <f ca="1">(TODAY()-PACIENTE[[#This Row],[FECHA. DE NACIMIENTO]])/365</f>
        <v>125.89315068493151</v>
      </c>
      <c r="E2560" s="14" t="str">
        <f t="shared" ca="1" si="81"/>
        <v>TERCERA EDAD</v>
      </c>
      <c r="F2560" s="14"/>
    </row>
    <row r="2561" spans="1:6" x14ac:dyDescent="0.25">
      <c r="A2561" s="84" t="str">
        <f t="shared" si="82"/>
        <v/>
      </c>
      <c r="C2561" s="12"/>
      <c r="D2561" s="13">
        <f ca="1">(TODAY()-PACIENTE[[#This Row],[FECHA. DE NACIMIENTO]])/365</f>
        <v>125.89315068493151</v>
      </c>
      <c r="E2561" s="14" t="str">
        <f t="shared" ca="1" si="81"/>
        <v>TERCERA EDAD</v>
      </c>
      <c r="F2561" s="14"/>
    </row>
    <row r="2562" spans="1:6" x14ac:dyDescent="0.25">
      <c r="A2562" s="84" t="str">
        <f t="shared" si="82"/>
        <v/>
      </c>
      <c r="C2562" s="12"/>
      <c r="D2562" s="13">
        <f ca="1">(TODAY()-PACIENTE[[#This Row],[FECHA. DE NACIMIENTO]])/365</f>
        <v>125.89315068493151</v>
      </c>
      <c r="E2562" s="14" t="str">
        <f t="shared" ca="1" si="81"/>
        <v>TERCERA EDAD</v>
      </c>
      <c r="F2562" s="14"/>
    </row>
    <row r="2563" spans="1:6" x14ac:dyDescent="0.25">
      <c r="A2563" s="84" t="str">
        <f t="shared" si="82"/>
        <v/>
      </c>
      <c r="C2563" s="12"/>
      <c r="D2563" s="13">
        <f ca="1">(TODAY()-PACIENTE[[#This Row],[FECHA. DE NACIMIENTO]])/365</f>
        <v>125.89315068493151</v>
      </c>
      <c r="E2563" s="14" t="str">
        <f t="shared" ca="1" si="81"/>
        <v>TERCERA EDAD</v>
      </c>
      <c r="F2563" s="14"/>
    </row>
    <row r="2564" spans="1:6" x14ac:dyDescent="0.25">
      <c r="A2564" s="84" t="str">
        <f t="shared" si="82"/>
        <v/>
      </c>
      <c r="C2564" s="12"/>
      <c r="D2564" s="13">
        <f ca="1">(TODAY()-PACIENTE[[#This Row],[FECHA. DE NACIMIENTO]])/365</f>
        <v>125.89315068493151</v>
      </c>
      <c r="E2564" s="14" t="str">
        <f t="shared" ca="1" si="81"/>
        <v>TERCERA EDAD</v>
      </c>
      <c r="F2564" s="14"/>
    </row>
    <row r="2565" spans="1:6" x14ac:dyDescent="0.25">
      <c r="A2565" s="84" t="str">
        <f t="shared" si="82"/>
        <v/>
      </c>
      <c r="C2565" s="12"/>
      <c r="D2565" s="13">
        <f ca="1">(TODAY()-PACIENTE[[#This Row],[FECHA. DE NACIMIENTO]])/365</f>
        <v>125.89315068493151</v>
      </c>
      <c r="E2565" s="14" t="str">
        <f t="shared" ca="1" si="81"/>
        <v>TERCERA EDAD</v>
      </c>
      <c r="F2565" s="14"/>
    </row>
    <row r="2566" spans="1:6" x14ac:dyDescent="0.25">
      <c r="A2566" s="84" t="str">
        <f t="shared" si="82"/>
        <v/>
      </c>
      <c r="C2566" s="12"/>
      <c r="D2566" s="13">
        <f ca="1">(TODAY()-PACIENTE[[#This Row],[FECHA. DE NACIMIENTO]])/365</f>
        <v>125.89315068493151</v>
      </c>
      <c r="E2566" s="14" t="str">
        <f t="shared" ca="1" si="81"/>
        <v>TERCERA EDAD</v>
      </c>
      <c r="F2566" s="14"/>
    </row>
    <row r="2567" spans="1:6" x14ac:dyDescent="0.25">
      <c r="A2567" s="84" t="str">
        <f t="shared" si="82"/>
        <v/>
      </c>
      <c r="C2567" s="12"/>
      <c r="D2567" s="13">
        <f ca="1">(TODAY()-PACIENTE[[#This Row],[FECHA. DE NACIMIENTO]])/365</f>
        <v>125.89315068493151</v>
      </c>
      <c r="E2567" s="14" t="str">
        <f t="shared" ca="1" si="81"/>
        <v>TERCERA EDAD</v>
      </c>
      <c r="F2567" s="14"/>
    </row>
    <row r="2568" spans="1:6" x14ac:dyDescent="0.25">
      <c r="A2568" s="84" t="str">
        <f t="shared" si="82"/>
        <v/>
      </c>
      <c r="C2568" s="12"/>
      <c r="D2568" s="13">
        <f ca="1">(TODAY()-PACIENTE[[#This Row],[FECHA. DE NACIMIENTO]])/365</f>
        <v>125.89315068493151</v>
      </c>
      <c r="E2568" s="14" t="str">
        <f t="shared" ca="1" si="81"/>
        <v>TERCERA EDAD</v>
      </c>
      <c r="F2568" s="14"/>
    </row>
    <row r="2569" spans="1:6" x14ac:dyDescent="0.25">
      <c r="A2569" s="84" t="str">
        <f t="shared" si="82"/>
        <v/>
      </c>
      <c r="C2569" s="12"/>
      <c r="D2569" s="13">
        <f ca="1">(TODAY()-PACIENTE[[#This Row],[FECHA. DE NACIMIENTO]])/365</f>
        <v>125.89315068493151</v>
      </c>
      <c r="E2569" s="14" t="str">
        <f t="shared" ca="1" si="81"/>
        <v>TERCERA EDAD</v>
      </c>
      <c r="F2569" s="14"/>
    </row>
    <row r="2570" spans="1:6" x14ac:dyDescent="0.25">
      <c r="A2570" s="84" t="str">
        <f t="shared" si="82"/>
        <v/>
      </c>
      <c r="C2570" s="12"/>
      <c r="D2570" s="13">
        <f ca="1">(TODAY()-PACIENTE[[#This Row],[FECHA. DE NACIMIENTO]])/365</f>
        <v>125.89315068493151</v>
      </c>
      <c r="E2570" s="14" t="str">
        <f t="shared" ca="1" si="81"/>
        <v>TERCERA EDAD</v>
      </c>
      <c r="F2570" s="14"/>
    </row>
    <row r="2571" spans="1:6" x14ac:dyDescent="0.25">
      <c r="A2571" s="84" t="str">
        <f t="shared" si="82"/>
        <v/>
      </c>
      <c r="C2571" s="12"/>
      <c r="D2571" s="13">
        <f ca="1">(TODAY()-PACIENTE[[#This Row],[FECHA. DE NACIMIENTO]])/365</f>
        <v>125.89315068493151</v>
      </c>
      <c r="E2571" s="14" t="str">
        <f t="shared" ca="1" si="81"/>
        <v>TERCERA EDAD</v>
      </c>
      <c r="F2571" s="14"/>
    </row>
    <row r="2572" spans="1:6" x14ac:dyDescent="0.25">
      <c r="A2572" s="84" t="str">
        <f t="shared" si="82"/>
        <v/>
      </c>
      <c r="C2572" s="12"/>
      <c r="D2572" s="13">
        <f ca="1">(TODAY()-PACIENTE[[#This Row],[FECHA. DE NACIMIENTO]])/365</f>
        <v>125.89315068493151</v>
      </c>
      <c r="E2572" s="14" t="str">
        <f t="shared" ca="1" si="81"/>
        <v>TERCERA EDAD</v>
      </c>
      <c r="F2572" s="14"/>
    </row>
    <row r="2573" spans="1:6" x14ac:dyDescent="0.25">
      <c r="A2573" s="84" t="str">
        <f t="shared" si="82"/>
        <v/>
      </c>
      <c r="C2573" s="12"/>
      <c r="D2573" s="13">
        <f ca="1">(TODAY()-PACIENTE[[#This Row],[FECHA. DE NACIMIENTO]])/365</f>
        <v>125.89315068493151</v>
      </c>
      <c r="E2573" s="14" t="str">
        <f t="shared" ca="1" si="81"/>
        <v>TERCERA EDAD</v>
      </c>
      <c r="F2573" s="14"/>
    </row>
    <row r="2574" spans="1:6" x14ac:dyDescent="0.25">
      <c r="A2574" s="84" t="str">
        <f t="shared" si="82"/>
        <v/>
      </c>
      <c r="C2574" s="12"/>
      <c r="D2574" s="13">
        <f ca="1">(TODAY()-PACIENTE[[#This Row],[FECHA. DE NACIMIENTO]])/365</f>
        <v>125.89315068493151</v>
      </c>
      <c r="E2574" s="14" t="str">
        <f t="shared" ca="1" si="81"/>
        <v>TERCERA EDAD</v>
      </c>
      <c r="F2574" s="14"/>
    </row>
    <row r="2575" spans="1:6" x14ac:dyDescent="0.25">
      <c r="A2575" s="84" t="str">
        <f t="shared" si="82"/>
        <v/>
      </c>
      <c r="C2575" s="12"/>
      <c r="D2575" s="13">
        <f ca="1">(TODAY()-PACIENTE[[#This Row],[FECHA. DE NACIMIENTO]])/365</f>
        <v>125.89315068493151</v>
      </c>
      <c r="E2575" s="14" t="str">
        <f t="shared" ca="1" si="81"/>
        <v>TERCERA EDAD</v>
      </c>
      <c r="F2575" s="14"/>
    </row>
    <row r="2576" spans="1:6" x14ac:dyDescent="0.25">
      <c r="A2576" s="84" t="str">
        <f t="shared" si="82"/>
        <v/>
      </c>
      <c r="C2576" s="12"/>
      <c r="D2576" s="13">
        <f ca="1">(TODAY()-PACIENTE[[#This Row],[FECHA. DE NACIMIENTO]])/365</f>
        <v>125.89315068493151</v>
      </c>
      <c r="E2576" s="14" t="str">
        <f t="shared" ca="1" si="81"/>
        <v>TERCERA EDAD</v>
      </c>
      <c r="F2576" s="14"/>
    </row>
    <row r="2577" spans="1:6" x14ac:dyDescent="0.25">
      <c r="A2577" s="84" t="str">
        <f t="shared" si="82"/>
        <v/>
      </c>
      <c r="C2577" s="12"/>
      <c r="D2577" s="13">
        <f ca="1">(TODAY()-PACIENTE[[#This Row],[FECHA. DE NACIMIENTO]])/365</f>
        <v>125.89315068493151</v>
      </c>
      <c r="E2577" s="14" t="str">
        <f t="shared" ca="1" si="81"/>
        <v>TERCERA EDAD</v>
      </c>
      <c r="F2577" s="14"/>
    </row>
    <row r="2578" spans="1:6" x14ac:dyDescent="0.25">
      <c r="A2578" s="84" t="str">
        <f t="shared" si="82"/>
        <v/>
      </c>
      <c r="C2578" s="12"/>
      <c r="D2578" s="13">
        <f ca="1">(TODAY()-PACIENTE[[#This Row],[FECHA. DE NACIMIENTO]])/365</f>
        <v>125.89315068493151</v>
      </c>
      <c r="E2578" s="14" t="str">
        <f t="shared" ca="1" si="81"/>
        <v>TERCERA EDAD</v>
      </c>
      <c r="F2578" s="14"/>
    </row>
    <row r="2579" spans="1:6" x14ac:dyDescent="0.25">
      <c r="A2579" s="84" t="str">
        <f t="shared" si="82"/>
        <v/>
      </c>
      <c r="C2579" s="12"/>
      <c r="D2579" s="13">
        <f ca="1">(TODAY()-PACIENTE[[#This Row],[FECHA. DE NACIMIENTO]])/365</f>
        <v>125.89315068493151</v>
      </c>
      <c r="E2579" s="14" t="str">
        <f t="shared" ca="1" si="81"/>
        <v>TERCERA EDAD</v>
      </c>
      <c r="F2579" s="14"/>
    </row>
    <row r="2580" spans="1:6" x14ac:dyDescent="0.25">
      <c r="A2580" s="84" t="str">
        <f t="shared" si="82"/>
        <v/>
      </c>
      <c r="C2580" s="12"/>
      <c r="D2580" s="13">
        <f ca="1">(TODAY()-PACIENTE[[#This Row],[FECHA. DE NACIMIENTO]])/365</f>
        <v>125.89315068493151</v>
      </c>
      <c r="E2580" s="14" t="str">
        <f t="shared" ca="1" si="81"/>
        <v>TERCERA EDAD</v>
      </c>
      <c r="F2580" s="14"/>
    </row>
    <row r="2581" spans="1:6" x14ac:dyDescent="0.25">
      <c r="A2581" s="84" t="str">
        <f t="shared" si="82"/>
        <v/>
      </c>
      <c r="C2581" s="12"/>
      <c r="D2581" s="13">
        <f ca="1">(TODAY()-PACIENTE[[#This Row],[FECHA. DE NACIMIENTO]])/365</f>
        <v>125.89315068493151</v>
      </c>
      <c r="E2581" s="14" t="str">
        <f t="shared" ca="1" si="81"/>
        <v>TERCERA EDAD</v>
      </c>
      <c r="F2581" s="14"/>
    </row>
    <row r="2582" spans="1:6" x14ac:dyDescent="0.25">
      <c r="A2582" s="84" t="str">
        <f t="shared" si="82"/>
        <v/>
      </c>
      <c r="C2582" s="12"/>
      <c r="D2582" s="13">
        <f ca="1">(TODAY()-PACIENTE[[#This Row],[FECHA. DE NACIMIENTO]])/365</f>
        <v>125.89315068493151</v>
      </c>
      <c r="E2582" s="14" t="str">
        <f t="shared" ca="1" si="81"/>
        <v>TERCERA EDAD</v>
      </c>
      <c r="F2582" s="14"/>
    </row>
    <row r="2583" spans="1:6" x14ac:dyDescent="0.25">
      <c r="A2583" s="84" t="str">
        <f t="shared" si="82"/>
        <v/>
      </c>
      <c r="C2583" s="12"/>
      <c r="D2583" s="13">
        <f ca="1">(TODAY()-PACIENTE[[#This Row],[FECHA. DE NACIMIENTO]])/365</f>
        <v>125.89315068493151</v>
      </c>
      <c r="E2583" s="14" t="str">
        <f t="shared" ca="1" si="81"/>
        <v>TERCERA EDAD</v>
      </c>
      <c r="F2583" s="14"/>
    </row>
    <row r="2584" spans="1:6" x14ac:dyDescent="0.25">
      <c r="A2584" s="84" t="str">
        <f t="shared" si="82"/>
        <v/>
      </c>
      <c r="C2584" s="12"/>
      <c r="D2584" s="13">
        <f ca="1">(TODAY()-PACIENTE[[#This Row],[FECHA. DE NACIMIENTO]])/365</f>
        <v>125.89315068493151</v>
      </c>
      <c r="E2584" s="14" t="str">
        <f t="shared" ca="1" si="81"/>
        <v>TERCERA EDAD</v>
      </c>
      <c r="F2584" s="14"/>
    </row>
    <row r="2585" spans="1:6" x14ac:dyDescent="0.25">
      <c r="A2585" s="84" t="str">
        <f t="shared" si="82"/>
        <v/>
      </c>
      <c r="C2585" s="12"/>
      <c r="D2585" s="13">
        <f ca="1">(TODAY()-PACIENTE[[#This Row],[FECHA. DE NACIMIENTO]])/365</f>
        <v>125.89315068493151</v>
      </c>
      <c r="E2585" s="14" t="str">
        <f t="shared" ca="1" si="81"/>
        <v>TERCERA EDAD</v>
      </c>
      <c r="F2585" s="14"/>
    </row>
    <row r="2586" spans="1:6" x14ac:dyDescent="0.25">
      <c r="A2586" s="84" t="str">
        <f t="shared" si="82"/>
        <v/>
      </c>
      <c r="C2586" s="12"/>
      <c r="D2586" s="13">
        <f ca="1">(TODAY()-PACIENTE[[#This Row],[FECHA. DE NACIMIENTO]])/365</f>
        <v>125.89315068493151</v>
      </c>
      <c r="E2586" s="14" t="str">
        <f t="shared" ca="1" si="81"/>
        <v>TERCERA EDAD</v>
      </c>
      <c r="F2586" s="14"/>
    </row>
    <row r="2587" spans="1:6" x14ac:dyDescent="0.25">
      <c r="A2587" s="84" t="str">
        <f t="shared" si="82"/>
        <v/>
      </c>
      <c r="C2587" s="12"/>
      <c r="D2587" s="13">
        <f ca="1">(TODAY()-PACIENTE[[#This Row],[FECHA. DE NACIMIENTO]])/365</f>
        <v>125.89315068493151</v>
      </c>
      <c r="E2587" s="14" t="str">
        <f t="shared" ca="1" si="81"/>
        <v>TERCERA EDAD</v>
      </c>
      <c r="F2587" s="14"/>
    </row>
    <row r="2588" spans="1:6" x14ac:dyDescent="0.25">
      <c r="A2588" s="84" t="str">
        <f t="shared" si="82"/>
        <v/>
      </c>
      <c r="C2588" s="12"/>
      <c r="D2588" s="13">
        <f ca="1">(TODAY()-PACIENTE[[#This Row],[FECHA. DE NACIMIENTO]])/365</f>
        <v>125.89315068493151</v>
      </c>
      <c r="E2588" s="14" t="str">
        <f t="shared" ca="1" si="81"/>
        <v>TERCERA EDAD</v>
      </c>
      <c r="F2588" s="14"/>
    </row>
    <row r="2589" spans="1:6" x14ac:dyDescent="0.25">
      <c r="A2589" s="84" t="str">
        <f t="shared" si="82"/>
        <v/>
      </c>
      <c r="C2589" s="12"/>
      <c r="D2589" s="13">
        <f ca="1">(TODAY()-PACIENTE[[#This Row],[FECHA. DE NACIMIENTO]])/365</f>
        <v>125.89315068493151</v>
      </c>
      <c r="E2589" s="14" t="str">
        <f t="shared" ca="1" si="81"/>
        <v>TERCERA EDAD</v>
      </c>
      <c r="F2589" s="14"/>
    </row>
    <row r="2590" spans="1:6" x14ac:dyDescent="0.25">
      <c r="A2590" s="84" t="str">
        <f t="shared" si="82"/>
        <v/>
      </c>
      <c r="C2590" s="12"/>
      <c r="D2590" s="13">
        <f ca="1">(TODAY()-PACIENTE[[#This Row],[FECHA. DE NACIMIENTO]])/365</f>
        <v>125.89315068493151</v>
      </c>
      <c r="E2590" s="14" t="str">
        <f t="shared" ca="1" si="81"/>
        <v>TERCERA EDAD</v>
      </c>
      <c r="F2590" s="14"/>
    </row>
    <row r="2591" spans="1:6" x14ac:dyDescent="0.25">
      <c r="A2591" s="84" t="str">
        <f t="shared" si="82"/>
        <v/>
      </c>
      <c r="C2591" s="12"/>
      <c r="D2591" s="13">
        <f ca="1">(TODAY()-PACIENTE[[#This Row],[FECHA. DE NACIMIENTO]])/365</f>
        <v>125.89315068493151</v>
      </c>
      <c r="E2591" s="14" t="str">
        <f t="shared" ca="1" si="81"/>
        <v>TERCERA EDAD</v>
      </c>
      <c r="F2591" s="14"/>
    </row>
    <row r="2592" spans="1:6" x14ac:dyDescent="0.25">
      <c r="A2592" s="84" t="str">
        <f t="shared" si="82"/>
        <v/>
      </c>
      <c r="C2592" s="12"/>
      <c r="D2592" s="13">
        <f ca="1">(TODAY()-PACIENTE[[#This Row],[FECHA. DE NACIMIENTO]])/365</f>
        <v>125.89315068493151</v>
      </c>
      <c r="E2592" s="14" t="str">
        <f t="shared" ca="1" si="81"/>
        <v>TERCERA EDAD</v>
      </c>
      <c r="F2592" s="14"/>
    </row>
    <row r="2593" spans="1:6" x14ac:dyDescent="0.25">
      <c r="A2593" s="84" t="str">
        <f t="shared" si="82"/>
        <v/>
      </c>
      <c r="C2593" s="12"/>
      <c r="D2593" s="13">
        <f ca="1">(TODAY()-PACIENTE[[#This Row],[FECHA. DE NACIMIENTO]])/365</f>
        <v>125.89315068493151</v>
      </c>
      <c r="E2593" s="14" t="str">
        <f t="shared" ca="1" si="81"/>
        <v>TERCERA EDAD</v>
      </c>
      <c r="F2593" s="14"/>
    </row>
    <row r="2594" spans="1:6" x14ac:dyDescent="0.25">
      <c r="A2594" s="84" t="str">
        <f t="shared" si="82"/>
        <v/>
      </c>
      <c r="C2594" s="12"/>
      <c r="D2594" s="13">
        <f ca="1">(TODAY()-PACIENTE[[#This Row],[FECHA. DE NACIMIENTO]])/365</f>
        <v>125.89315068493151</v>
      </c>
      <c r="E2594" s="14" t="str">
        <f t="shared" ca="1" si="81"/>
        <v>TERCERA EDAD</v>
      </c>
      <c r="F2594" s="14"/>
    </row>
    <row r="2595" spans="1:6" x14ac:dyDescent="0.25">
      <c r="A2595" s="84" t="str">
        <f t="shared" si="82"/>
        <v/>
      </c>
      <c r="C2595" s="12"/>
      <c r="D2595" s="13">
        <f ca="1">(TODAY()-PACIENTE[[#This Row],[FECHA. DE NACIMIENTO]])/365</f>
        <v>125.89315068493151</v>
      </c>
      <c r="E2595" s="14" t="str">
        <f t="shared" ca="1" si="81"/>
        <v>TERCERA EDAD</v>
      </c>
      <c r="F2595" s="14"/>
    </row>
    <row r="2596" spans="1:6" x14ac:dyDescent="0.25">
      <c r="A2596" s="84" t="str">
        <f t="shared" si="82"/>
        <v/>
      </c>
      <c r="C2596" s="12"/>
      <c r="D2596" s="13">
        <f ca="1">(TODAY()-PACIENTE[[#This Row],[FECHA. DE NACIMIENTO]])/365</f>
        <v>125.89315068493151</v>
      </c>
      <c r="E2596" s="14" t="str">
        <f t="shared" ca="1" si="81"/>
        <v>TERCERA EDAD</v>
      </c>
      <c r="F2596" s="14"/>
    </row>
    <row r="2597" spans="1:6" x14ac:dyDescent="0.25">
      <c r="A2597" s="84" t="str">
        <f t="shared" si="82"/>
        <v/>
      </c>
      <c r="C2597" s="12"/>
      <c r="D2597" s="13">
        <f ca="1">(TODAY()-PACIENTE[[#This Row],[FECHA. DE NACIMIENTO]])/365</f>
        <v>125.89315068493151</v>
      </c>
      <c r="E2597" s="14" t="str">
        <f t="shared" ca="1" si="81"/>
        <v>TERCERA EDAD</v>
      </c>
      <c r="F2597" s="14"/>
    </row>
    <row r="2598" spans="1:6" x14ac:dyDescent="0.25">
      <c r="A2598" s="84" t="str">
        <f t="shared" si="82"/>
        <v/>
      </c>
      <c r="C2598" s="12"/>
      <c r="D2598" s="13">
        <f ca="1">(TODAY()-PACIENTE[[#This Row],[FECHA. DE NACIMIENTO]])/365</f>
        <v>125.89315068493151</v>
      </c>
      <c r="E2598" s="14" t="str">
        <f t="shared" ca="1" si="81"/>
        <v>TERCERA EDAD</v>
      </c>
      <c r="F2598" s="14"/>
    </row>
    <row r="2599" spans="1:6" x14ac:dyDescent="0.25">
      <c r="A2599" s="84" t="str">
        <f t="shared" si="82"/>
        <v/>
      </c>
      <c r="C2599" s="12"/>
      <c r="D2599" s="13">
        <f ca="1">(TODAY()-PACIENTE[[#This Row],[FECHA. DE NACIMIENTO]])/365</f>
        <v>125.89315068493151</v>
      </c>
      <c r="E2599" s="14" t="str">
        <f t="shared" ca="1" si="81"/>
        <v>TERCERA EDAD</v>
      </c>
      <c r="F2599" s="14"/>
    </row>
    <row r="2600" spans="1:6" x14ac:dyDescent="0.25">
      <c r="A2600" s="84" t="str">
        <f t="shared" si="82"/>
        <v/>
      </c>
      <c r="C2600" s="12"/>
      <c r="D2600" s="13">
        <f ca="1">(TODAY()-PACIENTE[[#This Row],[FECHA. DE NACIMIENTO]])/365</f>
        <v>125.89315068493151</v>
      </c>
      <c r="E2600" s="14" t="str">
        <f t="shared" ca="1" si="81"/>
        <v>TERCERA EDAD</v>
      </c>
      <c r="F2600" s="14"/>
    </row>
    <row r="2601" spans="1:6" x14ac:dyDescent="0.25">
      <c r="A2601" s="84" t="str">
        <f t="shared" si="82"/>
        <v/>
      </c>
      <c r="C2601" s="12"/>
      <c r="D2601" s="13">
        <f ca="1">(TODAY()-PACIENTE[[#This Row],[FECHA. DE NACIMIENTO]])/365</f>
        <v>125.89315068493151</v>
      </c>
      <c r="E2601" s="14" t="str">
        <f t="shared" ca="1" si="81"/>
        <v>TERCERA EDAD</v>
      </c>
      <c r="F2601" s="14"/>
    </row>
    <row r="2602" spans="1:6" x14ac:dyDescent="0.25">
      <c r="A2602" s="84" t="str">
        <f t="shared" si="82"/>
        <v/>
      </c>
      <c r="C2602" s="12"/>
      <c r="D2602" s="13">
        <f ca="1">(TODAY()-PACIENTE[[#This Row],[FECHA. DE NACIMIENTO]])/365</f>
        <v>125.89315068493151</v>
      </c>
      <c r="E2602" s="14" t="str">
        <f t="shared" ref="E2602:E2665" ca="1" si="83">IF(D2602&lt;=11,"NIÑO",IF(D2602&lt;=17,"ADOLECENTE",IF(D2602&lt;=65,"ADULTO",IF(D2602&gt;=65,"TERCERA EDAD",0))))</f>
        <v>TERCERA EDAD</v>
      </c>
      <c r="F2602" s="14"/>
    </row>
    <row r="2603" spans="1:6" x14ac:dyDescent="0.25">
      <c r="A2603" s="84" t="str">
        <f t="shared" si="82"/>
        <v/>
      </c>
      <c r="C2603" s="12"/>
      <c r="D2603" s="13">
        <f ca="1">(TODAY()-PACIENTE[[#This Row],[FECHA. DE NACIMIENTO]])/365</f>
        <v>125.89315068493151</v>
      </c>
      <c r="E2603" s="14" t="str">
        <f t="shared" ca="1" si="83"/>
        <v>TERCERA EDAD</v>
      </c>
      <c r="F2603" s="14"/>
    </row>
    <row r="2604" spans="1:6" x14ac:dyDescent="0.25">
      <c r="A2604" s="84" t="str">
        <f t="shared" si="82"/>
        <v/>
      </c>
      <c r="C2604" s="12"/>
      <c r="D2604" s="13">
        <f ca="1">(TODAY()-PACIENTE[[#This Row],[FECHA. DE NACIMIENTO]])/365</f>
        <v>125.89315068493151</v>
      </c>
      <c r="E2604" s="14" t="str">
        <f t="shared" ca="1" si="83"/>
        <v>TERCERA EDAD</v>
      </c>
      <c r="F2604" s="14"/>
    </row>
    <row r="2605" spans="1:6" x14ac:dyDescent="0.25">
      <c r="A2605" s="84" t="str">
        <f t="shared" si="82"/>
        <v/>
      </c>
      <c r="C2605" s="12"/>
      <c r="D2605" s="13">
        <f ca="1">(TODAY()-PACIENTE[[#This Row],[FECHA. DE NACIMIENTO]])/365</f>
        <v>125.89315068493151</v>
      </c>
      <c r="E2605" s="14" t="str">
        <f t="shared" ca="1" si="83"/>
        <v>TERCERA EDAD</v>
      </c>
      <c r="F2605" s="14"/>
    </row>
    <row r="2606" spans="1:6" x14ac:dyDescent="0.25">
      <c r="A2606" s="84" t="str">
        <f t="shared" si="82"/>
        <v/>
      </c>
      <c r="C2606" s="12"/>
      <c r="D2606" s="13">
        <f ca="1">(TODAY()-PACIENTE[[#This Row],[FECHA. DE NACIMIENTO]])/365</f>
        <v>125.89315068493151</v>
      </c>
      <c r="E2606" s="14" t="str">
        <f t="shared" ca="1" si="83"/>
        <v>TERCERA EDAD</v>
      </c>
      <c r="F2606" s="14"/>
    </row>
    <row r="2607" spans="1:6" x14ac:dyDescent="0.25">
      <c r="A2607" s="84" t="str">
        <f t="shared" ref="A2607:A2670" si="84">IF(B2607&lt;&gt;"",$A2606+1,"")</f>
        <v/>
      </c>
      <c r="C2607" s="12"/>
      <c r="D2607" s="13">
        <f ca="1">(TODAY()-PACIENTE[[#This Row],[FECHA. DE NACIMIENTO]])/365</f>
        <v>125.89315068493151</v>
      </c>
      <c r="E2607" s="14" t="str">
        <f t="shared" ca="1" si="83"/>
        <v>TERCERA EDAD</v>
      </c>
      <c r="F2607" s="14"/>
    </row>
    <row r="2608" spans="1:6" x14ac:dyDescent="0.25">
      <c r="A2608" s="84" t="str">
        <f t="shared" si="84"/>
        <v/>
      </c>
      <c r="C2608" s="12"/>
      <c r="D2608" s="13">
        <f ca="1">(TODAY()-PACIENTE[[#This Row],[FECHA. DE NACIMIENTO]])/365</f>
        <v>125.89315068493151</v>
      </c>
      <c r="E2608" s="14" t="str">
        <f t="shared" ca="1" si="83"/>
        <v>TERCERA EDAD</v>
      </c>
      <c r="F2608" s="14"/>
    </row>
    <row r="2609" spans="1:6" x14ac:dyDescent="0.25">
      <c r="A2609" s="84" t="str">
        <f t="shared" si="84"/>
        <v/>
      </c>
      <c r="C2609" s="12"/>
      <c r="D2609" s="13">
        <f ca="1">(TODAY()-PACIENTE[[#This Row],[FECHA. DE NACIMIENTO]])/365</f>
        <v>125.89315068493151</v>
      </c>
      <c r="E2609" s="14" t="str">
        <f t="shared" ca="1" si="83"/>
        <v>TERCERA EDAD</v>
      </c>
      <c r="F2609" s="14"/>
    </row>
    <row r="2610" spans="1:6" x14ac:dyDescent="0.25">
      <c r="A2610" s="84" t="str">
        <f t="shared" si="84"/>
        <v/>
      </c>
      <c r="C2610" s="12"/>
      <c r="D2610" s="13">
        <f ca="1">(TODAY()-PACIENTE[[#This Row],[FECHA. DE NACIMIENTO]])/365</f>
        <v>125.89315068493151</v>
      </c>
      <c r="E2610" s="14" t="str">
        <f t="shared" ca="1" si="83"/>
        <v>TERCERA EDAD</v>
      </c>
      <c r="F2610" s="14"/>
    </row>
    <row r="2611" spans="1:6" x14ac:dyDescent="0.25">
      <c r="A2611" s="84" t="str">
        <f t="shared" si="84"/>
        <v/>
      </c>
      <c r="C2611" s="12"/>
      <c r="D2611" s="13">
        <f ca="1">(TODAY()-PACIENTE[[#This Row],[FECHA. DE NACIMIENTO]])/365</f>
        <v>125.89315068493151</v>
      </c>
      <c r="E2611" s="14" t="str">
        <f t="shared" ca="1" si="83"/>
        <v>TERCERA EDAD</v>
      </c>
      <c r="F2611" s="14"/>
    </row>
    <row r="2612" spans="1:6" x14ac:dyDescent="0.25">
      <c r="A2612" s="84" t="str">
        <f t="shared" si="84"/>
        <v/>
      </c>
      <c r="C2612" s="12"/>
      <c r="D2612" s="13">
        <f ca="1">(TODAY()-PACIENTE[[#This Row],[FECHA. DE NACIMIENTO]])/365</f>
        <v>125.89315068493151</v>
      </c>
      <c r="E2612" s="14" t="str">
        <f t="shared" ca="1" si="83"/>
        <v>TERCERA EDAD</v>
      </c>
      <c r="F2612" s="14"/>
    </row>
    <row r="2613" spans="1:6" x14ac:dyDescent="0.25">
      <c r="A2613" s="84" t="str">
        <f t="shared" si="84"/>
        <v/>
      </c>
      <c r="C2613" s="12"/>
      <c r="D2613" s="13">
        <f ca="1">(TODAY()-PACIENTE[[#This Row],[FECHA. DE NACIMIENTO]])/365</f>
        <v>125.89315068493151</v>
      </c>
      <c r="E2613" s="14" t="str">
        <f t="shared" ca="1" si="83"/>
        <v>TERCERA EDAD</v>
      </c>
      <c r="F2613" s="14"/>
    </row>
    <row r="2614" spans="1:6" x14ac:dyDescent="0.25">
      <c r="A2614" s="84" t="str">
        <f t="shared" si="84"/>
        <v/>
      </c>
      <c r="C2614" s="12"/>
      <c r="D2614" s="13">
        <f ca="1">(TODAY()-PACIENTE[[#This Row],[FECHA. DE NACIMIENTO]])/365</f>
        <v>125.89315068493151</v>
      </c>
      <c r="E2614" s="14" t="str">
        <f t="shared" ca="1" si="83"/>
        <v>TERCERA EDAD</v>
      </c>
      <c r="F2614" s="14"/>
    </row>
    <row r="2615" spans="1:6" x14ac:dyDescent="0.25">
      <c r="A2615" s="84" t="str">
        <f t="shared" si="84"/>
        <v/>
      </c>
      <c r="C2615" s="12"/>
      <c r="D2615" s="13">
        <f ca="1">(TODAY()-PACIENTE[[#This Row],[FECHA. DE NACIMIENTO]])/365</f>
        <v>125.89315068493151</v>
      </c>
      <c r="E2615" s="14" t="str">
        <f t="shared" ca="1" si="83"/>
        <v>TERCERA EDAD</v>
      </c>
      <c r="F2615" s="14"/>
    </row>
    <row r="2616" spans="1:6" x14ac:dyDescent="0.25">
      <c r="A2616" s="84" t="str">
        <f t="shared" si="84"/>
        <v/>
      </c>
      <c r="C2616" s="12"/>
      <c r="D2616" s="13">
        <f ca="1">(TODAY()-PACIENTE[[#This Row],[FECHA. DE NACIMIENTO]])/365</f>
        <v>125.89315068493151</v>
      </c>
      <c r="E2616" s="14" t="str">
        <f t="shared" ca="1" si="83"/>
        <v>TERCERA EDAD</v>
      </c>
      <c r="F2616" s="14"/>
    </row>
    <row r="2617" spans="1:6" x14ac:dyDescent="0.25">
      <c r="A2617" s="84" t="str">
        <f t="shared" si="84"/>
        <v/>
      </c>
      <c r="C2617" s="12"/>
      <c r="D2617" s="13">
        <f ca="1">(TODAY()-PACIENTE[[#This Row],[FECHA. DE NACIMIENTO]])/365</f>
        <v>125.89315068493151</v>
      </c>
      <c r="E2617" s="14" t="str">
        <f t="shared" ca="1" si="83"/>
        <v>TERCERA EDAD</v>
      </c>
      <c r="F2617" s="14"/>
    </row>
    <row r="2618" spans="1:6" x14ac:dyDescent="0.25">
      <c r="A2618" s="84" t="str">
        <f t="shared" si="84"/>
        <v/>
      </c>
      <c r="C2618" s="12"/>
      <c r="D2618" s="13">
        <f ca="1">(TODAY()-PACIENTE[[#This Row],[FECHA. DE NACIMIENTO]])/365</f>
        <v>125.89315068493151</v>
      </c>
      <c r="E2618" s="14" t="str">
        <f t="shared" ca="1" si="83"/>
        <v>TERCERA EDAD</v>
      </c>
      <c r="F2618" s="14"/>
    </row>
    <row r="2619" spans="1:6" x14ac:dyDescent="0.25">
      <c r="A2619" s="84" t="str">
        <f t="shared" si="84"/>
        <v/>
      </c>
      <c r="C2619" s="12"/>
      <c r="D2619" s="13">
        <f ca="1">(TODAY()-PACIENTE[[#This Row],[FECHA. DE NACIMIENTO]])/365</f>
        <v>125.89315068493151</v>
      </c>
      <c r="E2619" s="14" t="str">
        <f t="shared" ca="1" si="83"/>
        <v>TERCERA EDAD</v>
      </c>
      <c r="F2619" s="14"/>
    </row>
    <row r="2620" spans="1:6" x14ac:dyDescent="0.25">
      <c r="A2620" s="84" t="str">
        <f t="shared" si="84"/>
        <v/>
      </c>
      <c r="C2620" s="12"/>
      <c r="D2620" s="13">
        <f ca="1">(TODAY()-PACIENTE[[#This Row],[FECHA. DE NACIMIENTO]])/365</f>
        <v>125.89315068493151</v>
      </c>
      <c r="E2620" s="14" t="str">
        <f t="shared" ca="1" si="83"/>
        <v>TERCERA EDAD</v>
      </c>
      <c r="F2620" s="14"/>
    </row>
    <row r="2621" spans="1:6" x14ac:dyDescent="0.25">
      <c r="A2621" s="84" t="str">
        <f t="shared" si="84"/>
        <v/>
      </c>
      <c r="C2621" s="12"/>
      <c r="D2621" s="13">
        <f ca="1">(TODAY()-PACIENTE[[#This Row],[FECHA. DE NACIMIENTO]])/365</f>
        <v>125.89315068493151</v>
      </c>
      <c r="E2621" s="14" t="str">
        <f t="shared" ca="1" si="83"/>
        <v>TERCERA EDAD</v>
      </c>
      <c r="F2621" s="14"/>
    </row>
    <row r="2622" spans="1:6" x14ac:dyDescent="0.25">
      <c r="A2622" s="84" t="str">
        <f t="shared" si="84"/>
        <v/>
      </c>
      <c r="C2622" s="12"/>
      <c r="D2622" s="13">
        <f ca="1">(TODAY()-PACIENTE[[#This Row],[FECHA. DE NACIMIENTO]])/365</f>
        <v>125.89315068493151</v>
      </c>
      <c r="E2622" s="14" t="str">
        <f t="shared" ca="1" si="83"/>
        <v>TERCERA EDAD</v>
      </c>
      <c r="F2622" s="14"/>
    </row>
    <row r="2623" spans="1:6" x14ac:dyDescent="0.25">
      <c r="A2623" s="84" t="str">
        <f t="shared" si="84"/>
        <v/>
      </c>
      <c r="C2623" s="12"/>
      <c r="D2623" s="13">
        <f ca="1">(TODAY()-PACIENTE[[#This Row],[FECHA. DE NACIMIENTO]])/365</f>
        <v>125.89315068493151</v>
      </c>
      <c r="E2623" s="14" t="str">
        <f t="shared" ca="1" si="83"/>
        <v>TERCERA EDAD</v>
      </c>
      <c r="F2623" s="14"/>
    </row>
    <row r="2624" spans="1:6" x14ac:dyDescent="0.25">
      <c r="A2624" s="84" t="str">
        <f t="shared" si="84"/>
        <v/>
      </c>
      <c r="C2624" s="12"/>
      <c r="D2624" s="13">
        <f ca="1">(TODAY()-PACIENTE[[#This Row],[FECHA. DE NACIMIENTO]])/365</f>
        <v>125.89315068493151</v>
      </c>
      <c r="E2624" s="14" t="str">
        <f t="shared" ca="1" si="83"/>
        <v>TERCERA EDAD</v>
      </c>
      <c r="F2624" s="14"/>
    </row>
    <row r="2625" spans="1:6" x14ac:dyDescent="0.25">
      <c r="A2625" s="84" t="str">
        <f t="shared" si="84"/>
        <v/>
      </c>
      <c r="C2625" s="12"/>
      <c r="D2625" s="13">
        <f ca="1">(TODAY()-PACIENTE[[#This Row],[FECHA. DE NACIMIENTO]])/365</f>
        <v>125.89315068493151</v>
      </c>
      <c r="E2625" s="14" t="str">
        <f t="shared" ca="1" si="83"/>
        <v>TERCERA EDAD</v>
      </c>
      <c r="F2625" s="14"/>
    </row>
    <row r="2626" spans="1:6" x14ac:dyDescent="0.25">
      <c r="A2626" s="84" t="str">
        <f t="shared" si="84"/>
        <v/>
      </c>
      <c r="C2626" s="12"/>
      <c r="D2626" s="13">
        <f ca="1">(TODAY()-PACIENTE[[#This Row],[FECHA. DE NACIMIENTO]])/365</f>
        <v>125.89315068493151</v>
      </c>
      <c r="E2626" s="14" t="str">
        <f t="shared" ca="1" si="83"/>
        <v>TERCERA EDAD</v>
      </c>
      <c r="F2626" s="14"/>
    </row>
    <row r="2627" spans="1:6" x14ac:dyDescent="0.25">
      <c r="A2627" s="84" t="str">
        <f t="shared" si="84"/>
        <v/>
      </c>
      <c r="C2627" s="12"/>
      <c r="D2627" s="13">
        <f ca="1">(TODAY()-PACIENTE[[#This Row],[FECHA. DE NACIMIENTO]])/365</f>
        <v>125.89315068493151</v>
      </c>
      <c r="E2627" s="14" t="str">
        <f t="shared" ca="1" si="83"/>
        <v>TERCERA EDAD</v>
      </c>
      <c r="F2627" s="14"/>
    </row>
    <row r="2628" spans="1:6" x14ac:dyDescent="0.25">
      <c r="A2628" s="84" t="str">
        <f t="shared" si="84"/>
        <v/>
      </c>
      <c r="C2628" s="12"/>
      <c r="D2628" s="13">
        <f ca="1">(TODAY()-PACIENTE[[#This Row],[FECHA. DE NACIMIENTO]])/365</f>
        <v>125.89315068493151</v>
      </c>
      <c r="E2628" s="14" t="str">
        <f t="shared" ca="1" si="83"/>
        <v>TERCERA EDAD</v>
      </c>
      <c r="F2628" s="14"/>
    </row>
    <row r="2629" spans="1:6" x14ac:dyDescent="0.25">
      <c r="A2629" s="84" t="str">
        <f t="shared" si="84"/>
        <v/>
      </c>
      <c r="C2629" s="12"/>
      <c r="D2629" s="13">
        <f ca="1">(TODAY()-PACIENTE[[#This Row],[FECHA. DE NACIMIENTO]])/365</f>
        <v>125.89315068493151</v>
      </c>
      <c r="E2629" s="14" t="str">
        <f t="shared" ca="1" si="83"/>
        <v>TERCERA EDAD</v>
      </c>
      <c r="F2629" s="14"/>
    </row>
    <row r="2630" spans="1:6" x14ac:dyDescent="0.25">
      <c r="A2630" s="84" t="str">
        <f t="shared" si="84"/>
        <v/>
      </c>
      <c r="C2630" s="12"/>
      <c r="D2630" s="13">
        <f ca="1">(TODAY()-PACIENTE[[#This Row],[FECHA. DE NACIMIENTO]])/365</f>
        <v>125.89315068493151</v>
      </c>
      <c r="E2630" s="14" t="str">
        <f t="shared" ca="1" si="83"/>
        <v>TERCERA EDAD</v>
      </c>
      <c r="F2630" s="14"/>
    </row>
    <row r="2631" spans="1:6" x14ac:dyDescent="0.25">
      <c r="A2631" s="84" t="str">
        <f t="shared" si="84"/>
        <v/>
      </c>
      <c r="C2631" s="12"/>
      <c r="D2631" s="13">
        <f ca="1">(TODAY()-PACIENTE[[#This Row],[FECHA. DE NACIMIENTO]])/365</f>
        <v>125.89315068493151</v>
      </c>
      <c r="E2631" s="14" t="str">
        <f t="shared" ca="1" si="83"/>
        <v>TERCERA EDAD</v>
      </c>
      <c r="F2631" s="14"/>
    </row>
    <row r="2632" spans="1:6" x14ac:dyDescent="0.25">
      <c r="A2632" s="84" t="str">
        <f t="shared" si="84"/>
        <v/>
      </c>
      <c r="C2632" s="12"/>
      <c r="D2632" s="13">
        <f ca="1">(TODAY()-PACIENTE[[#This Row],[FECHA. DE NACIMIENTO]])/365</f>
        <v>125.89315068493151</v>
      </c>
      <c r="E2632" s="14" t="str">
        <f t="shared" ca="1" si="83"/>
        <v>TERCERA EDAD</v>
      </c>
      <c r="F2632" s="14"/>
    </row>
    <row r="2633" spans="1:6" x14ac:dyDescent="0.25">
      <c r="A2633" s="84" t="str">
        <f t="shared" si="84"/>
        <v/>
      </c>
      <c r="C2633" s="12"/>
      <c r="D2633" s="13">
        <f ca="1">(TODAY()-PACIENTE[[#This Row],[FECHA. DE NACIMIENTO]])/365</f>
        <v>125.89315068493151</v>
      </c>
      <c r="E2633" s="14" t="str">
        <f t="shared" ca="1" si="83"/>
        <v>TERCERA EDAD</v>
      </c>
      <c r="F2633" s="14"/>
    </row>
    <row r="2634" spans="1:6" x14ac:dyDescent="0.25">
      <c r="A2634" s="84" t="str">
        <f t="shared" si="84"/>
        <v/>
      </c>
      <c r="C2634" s="12"/>
      <c r="D2634" s="13">
        <f ca="1">(TODAY()-PACIENTE[[#This Row],[FECHA. DE NACIMIENTO]])/365</f>
        <v>125.89315068493151</v>
      </c>
      <c r="E2634" s="14" t="str">
        <f t="shared" ca="1" si="83"/>
        <v>TERCERA EDAD</v>
      </c>
      <c r="F2634" s="14"/>
    </row>
    <row r="2635" spans="1:6" x14ac:dyDescent="0.25">
      <c r="A2635" s="84" t="str">
        <f t="shared" si="84"/>
        <v/>
      </c>
      <c r="C2635" s="12"/>
      <c r="D2635" s="13">
        <f ca="1">(TODAY()-PACIENTE[[#This Row],[FECHA. DE NACIMIENTO]])/365</f>
        <v>125.89315068493151</v>
      </c>
      <c r="E2635" s="14" t="str">
        <f t="shared" ca="1" si="83"/>
        <v>TERCERA EDAD</v>
      </c>
      <c r="F2635" s="14"/>
    </row>
    <row r="2636" spans="1:6" x14ac:dyDescent="0.25">
      <c r="A2636" s="84" t="str">
        <f t="shared" si="84"/>
        <v/>
      </c>
      <c r="C2636" s="12"/>
      <c r="D2636" s="13">
        <f ca="1">(TODAY()-PACIENTE[[#This Row],[FECHA. DE NACIMIENTO]])/365</f>
        <v>125.89315068493151</v>
      </c>
      <c r="E2636" s="14" t="str">
        <f t="shared" ca="1" si="83"/>
        <v>TERCERA EDAD</v>
      </c>
      <c r="F2636" s="14"/>
    </row>
    <row r="2637" spans="1:6" x14ac:dyDescent="0.25">
      <c r="A2637" s="84" t="str">
        <f t="shared" si="84"/>
        <v/>
      </c>
      <c r="C2637" s="12"/>
      <c r="D2637" s="13">
        <f ca="1">(TODAY()-PACIENTE[[#This Row],[FECHA. DE NACIMIENTO]])/365</f>
        <v>125.89315068493151</v>
      </c>
      <c r="E2637" s="14" t="str">
        <f t="shared" ca="1" si="83"/>
        <v>TERCERA EDAD</v>
      </c>
      <c r="F2637" s="14"/>
    </row>
    <row r="2638" spans="1:6" x14ac:dyDescent="0.25">
      <c r="A2638" s="84" t="str">
        <f t="shared" si="84"/>
        <v/>
      </c>
      <c r="C2638" s="12"/>
      <c r="D2638" s="13">
        <f ca="1">(TODAY()-PACIENTE[[#This Row],[FECHA. DE NACIMIENTO]])/365</f>
        <v>125.89315068493151</v>
      </c>
      <c r="E2638" s="14" t="str">
        <f t="shared" ca="1" si="83"/>
        <v>TERCERA EDAD</v>
      </c>
      <c r="F2638" s="14"/>
    </row>
    <row r="2639" spans="1:6" x14ac:dyDescent="0.25">
      <c r="A2639" s="84" t="str">
        <f t="shared" si="84"/>
        <v/>
      </c>
      <c r="C2639" s="12"/>
      <c r="D2639" s="13">
        <f ca="1">(TODAY()-PACIENTE[[#This Row],[FECHA. DE NACIMIENTO]])/365</f>
        <v>125.89315068493151</v>
      </c>
      <c r="E2639" s="14" t="str">
        <f t="shared" ca="1" si="83"/>
        <v>TERCERA EDAD</v>
      </c>
      <c r="F2639" s="14"/>
    </row>
    <row r="2640" spans="1:6" x14ac:dyDescent="0.25">
      <c r="A2640" s="84" t="str">
        <f t="shared" si="84"/>
        <v/>
      </c>
      <c r="C2640" s="12"/>
      <c r="D2640" s="13">
        <f ca="1">(TODAY()-PACIENTE[[#This Row],[FECHA. DE NACIMIENTO]])/365</f>
        <v>125.89315068493151</v>
      </c>
      <c r="E2640" s="14" t="str">
        <f t="shared" ca="1" si="83"/>
        <v>TERCERA EDAD</v>
      </c>
      <c r="F2640" s="14"/>
    </row>
    <row r="2641" spans="1:6" x14ac:dyDescent="0.25">
      <c r="A2641" s="84" t="str">
        <f t="shared" si="84"/>
        <v/>
      </c>
      <c r="C2641" s="12"/>
      <c r="D2641" s="13">
        <f ca="1">(TODAY()-PACIENTE[[#This Row],[FECHA. DE NACIMIENTO]])/365</f>
        <v>125.89315068493151</v>
      </c>
      <c r="E2641" s="14" t="str">
        <f t="shared" ca="1" si="83"/>
        <v>TERCERA EDAD</v>
      </c>
      <c r="F2641" s="14"/>
    </row>
    <row r="2642" spans="1:6" x14ac:dyDescent="0.25">
      <c r="A2642" s="84" t="str">
        <f t="shared" si="84"/>
        <v/>
      </c>
      <c r="C2642" s="12"/>
      <c r="D2642" s="13">
        <f ca="1">(TODAY()-PACIENTE[[#This Row],[FECHA. DE NACIMIENTO]])/365</f>
        <v>125.89315068493151</v>
      </c>
      <c r="E2642" s="14" t="str">
        <f t="shared" ca="1" si="83"/>
        <v>TERCERA EDAD</v>
      </c>
      <c r="F2642" s="14"/>
    </row>
    <row r="2643" spans="1:6" x14ac:dyDescent="0.25">
      <c r="A2643" s="84" t="str">
        <f t="shared" si="84"/>
        <v/>
      </c>
      <c r="C2643" s="12"/>
      <c r="D2643" s="13">
        <f ca="1">(TODAY()-PACIENTE[[#This Row],[FECHA. DE NACIMIENTO]])/365</f>
        <v>125.89315068493151</v>
      </c>
      <c r="E2643" s="14" t="str">
        <f t="shared" ca="1" si="83"/>
        <v>TERCERA EDAD</v>
      </c>
      <c r="F2643" s="14"/>
    </row>
    <row r="2644" spans="1:6" x14ac:dyDescent="0.25">
      <c r="A2644" s="84" t="str">
        <f t="shared" si="84"/>
        <v/>
      </c>
      <c r="C2644" s="12"/>
      <c r="D2644" s="13">
        <f ca="1">(TODAY()-PACIENTE[[#This Row],[FECHA. DE NACIMIENTO]])/365</f>
        <v>125.89315068493151</v>
      </c>
      <c r="E2644" s="14" t="str">
        <f t="shared" ca="1" si="83"/>
        <v>TERCERA EDAD</v>
      </c>
      <c r="F2644" s="14"/>
    </row>
    <row r="2645" spans="1:6" x14ac:dyDescent="0.25">
      <c r="A2645" s="84" t="str">
        <f t="shared" si="84"/>
        <v/>
      </c>
      <c r="C2645" s="12"/>
      <c r="D2645" s="13">
        <f ca="1">(TODAY()-PACIENTE[[#This Row],[FECHA. DE NACIMIENTO]])/365</f>
        <v>125.89315068493151</v>
      </c>
      <c r="E2645" s="14" t="str">
        <f t="shared" ca="1" si="83"/>
        <v>TERCERA EDAD</v>
      </c>
      <c r="F2645" s="14"/>
    </row>
    <row r="2646" spans="1:6" x14ac:dyDescent="0.25">
      <c r="A2646" s="84" t="str">
        <f t="shared" si="84"/>
        <v/>
      </c>
      <c r="C2646" s="12"/>
      <c r="D2646" s="13">
        <f ca="1">(TODAY()-PACIENTE[[#This Row],[FECHA. DE NACIMIENTO]])/365</f>
        <v>125.89315068493151</v>
      </c>
      <c r="E2646" s="14" t="str">
        <f t="shared" ca="1" si="83"/>
        <v>TERCERA EDAD</v>
      </c>
      <c r="F2646" s="14"/>
    </row>
    <row r="2647" spans="1:6" x14ac:dyDescent="0.25">
      <c r="A2647" s="84" t="str">
        <f t="shared" si="84"/>
        <v/>
      </c>
      <c r="C2647" s="12"/>
      <c r="D2647" s="13">
        <f ca="1">(TODAY()-PACIENTE[[#This Row],[FECHA. DE NACIMIENTO]])/365</f>
        <v>125.89315068493151</v>
      </c>
      <c r="E2647" s="14" t="str">
        <f t="shared" ca="1" si="83"/>
        <v>TERCERA EDAD</v>
      </c>
      <c r="F2647" s="14"/>
    </row>
    <row r="2648" spans="1:6" x14ac:dyDescent="0.25">
      <c r="A2648" s="84" t="str">
        <f t="shared" si="84"/>
        <v/>
      </c>
      <c r="C2648" s="12"/>
      <c r="D2648" s="13">
        <f ca="1">(TODAY()-PACIENTE[[#This Row],[FECHA. DE NACIMIENTO]])/365</f>
        <v>125.89315068493151</v>
      </c>
      <c r="E2648" s="14" t="str">
        <f t="shared" ca="1" si="83"/>
        <v>TERCERA EDAD</v>
      </c>
      <c r="F2648" s="14"/>
    </row>
    <row r="2649" spans="1:6" x14ac:dyDescent="0.25">
      <c r="A2649" s="84" t="str">
        <f t="shared" si="84"/>
        <v/>
      </c>
      <c r="C2649" s="12"/>
      <c r="D2649" s="13">
        <f ca="1">(TODAY()-PACIENTE[[#This Row],[FECHA. DE NACIMIENTO]])/365</f>
        <v>125.89315068493151</v>
      </c>
      <c r="E2649" s="14" t="str">
        <f t="shared" ca="1" si="83"/>
        <v>TERCERA EDAD</v>
      </c>
      <c r="F2649" s="14"/>
    </row>
    <row r="2650" spans="1:6" x14ac:dyDescent="0.25">
      <c r="A2650" s="84" t="str">
        <f t="shared" si="84"/>
        <v/>
      </c>
      <c r="C2650" s="12"/>
      <c r="D2650" s="13">
        <f ca="1">(TODAY()-PACIENTE[[#This Row],[FECHA. DE NACIMIENTO]])/365</f>
        <v>125.89315068493151</v>
      </c>
      <c r="E2650" s="14" t="str">
        <f t="shared" ca="1" si="83"/>
        <v>TERCERA EDAD</v>
      </c>
      <c r="F2650" s="14"/>
    </row>
    <row r="2651" spans="1:6" x14ac:dyDescent="0.25">
      <c r="A2651" s="84" t="str">
        <f t="shared" si="84"/>
        <v/>
      </c>
      <c r="C2651" s="12"/>
      <c r="D2651" s="13">
        <f ca="1">(TODAY()-PACIENTE[[#This Row],[FECHA. DE NACIMIENTO]])/365</f>
        <v>125.89315068493151</v>
      </c>
      <c r="E2651" s="14" t="str">
        <f t="shared" ca="1" si="83"/>
        <v>TERCERA EDAD</v>
      </c>
      <c r="F2651" s="14"/>
    </row>
    <row r="2652" spans="1:6" x14ac:dyDescent="0.25">
      <c r="A2652" s="84" t="str">
        <f t="shared" si="84"/>
        <v/>
      </c>
      <c r="C2652" s="12"/>
      <c r="D2652" s="13">
        <f ca="1">(TODAY()-PACIENTE[[#This Row],[FECHA. DE NACIMIENTO]])/365</f>
        <v>125.89315068493151</v>
      </c>
      <c r="E2652" s="14" t="str">
        <f t="shared" ca="1" si="83"/>
        <v>TERCERA EDAD</v>
      </c>
      <c r="F2652" s="14"/>
    </row>
    <row r="2653" spans="1:6" x14ac:dyDescent="0.25">
      <c r="A2653" s="84" t="str">
        <f t="shared" si="84"/>
        <v/>
      </c>
      <c r="C2653" s="12"/>
      <c r="D2653" s="13">
        <f ca="1">(TODAY()-PACIENTE[[#This Row],[FECHA. DE NACIMIENTO]])/365</f>
        <v>125.89315068493151</v>
      </c>
      <c r="E2653" s="14" t="str">
        <f t="shared" ca="1" si="83"/>
        <v>TERCERA EDAD</v>
      </c>
      <c r="F2653" s="14"/>
    </row>
    <row r="2654" spans="1:6" x14ac:dyDescent="0.25">
      <c r="A2654" s="84" t="str">
        <f t="shared" si="84"/>
        <v/>
      </c>
      <c r="C2654" s="12"/>
      <c r="D2654" s="13">
        <f ca="1">(TODAY()-PACIENTE[[#This Row],[FECHA. DE NACIMIENTO]])/365</f>
        <v>125.89315068493151</v>
      </c>
      <c r="E2654" s="14" t="str">
        <f t="shared" ca="1" si="83"/>
        <v>TERCERA EDAD</v>
      </c>
      <c r="F2654" s="14"/>
    </row>
    <row r="2655" spans="1:6" x14ac:dyDescent="0.25">
      <c r="A2655" s="84" t="str">
        <f t="shared" si="84"/>
        <v/>
      </c>
      <c r="C2655" s="12"/>
      <c r="D2655" s="13">
        <f ca="1">(TODAY()-PACIENTE[[#This Row],[FECHA. DE NACIMIENTO]])/365</f>
        <v>125.89315068493151</v>
      </c>
      <c r="E2655" s="14" t="str">
        <f t="shared" ca="1" si="83"/>
        <v>TERCERA EDAD</v>
      </c>
      <c r="F2655" s="14"/>
    </row>
    <row r="2656" spans="1:6" x14ac:dyDescent="0.25">
      <c r="A2656" s="84" t="str">
        <f t="shared" si="84"/>
        <v/>
      </c>
      <c r="C2656" s="12"/>
      <c r="D2656" s="13">
        <f ca="1">(TODAY()-PACIENTE[[#This Row],[FECHA. DE NACIMIENTO]])/365</f>
        <v>125.89315068493151</v>
      </c>
      <c r="E2656" s="14" t="str">
        <f t="shared" ca="1" si="83"/>
        <v>TERCERA EDAD</v>
      </c>
      <c r="F2656" s="14"/>
    </row>
    <row r="2657" spans="1:6" x14ac:dyDescent="0.25">
      <c r="A2657" s="84" t="str">
        <f t="shared" si="84"/>
        <v/>
      </c>
      <c r="C2657" s="12"/>
      <c r="D2657" s="13">
        <f ca="1">(TODAY()-PACIENTE[[#This Row],[FECHA. DE NACIMIENTO]])/365</f>
        <v>125.89315068493151</v>
      </c>
      <c r="E2657" s="14" t="str">
        <f t="shared" ca="1" si="83"/>
        <v>TERCERA EDAD</v>
      </c>
      <c r="F2657" s="14"/>
    </row>
    <row r="2658" spans="1:6" x14ac:dyDescent="0.25">
      <c r="A2658" s="84" t="str">
        <f t="shared" si="84"/>
        <v/>
      </c>
      <c r="C2658" s="12"/>
      <c r="D2658" s="13">
        <f ca="1">(TODAY()-PACIENTE[[#This Row],[FECHA. DE NACIMIENTO]])/365</f>
        <v>125.89315068493151</v>
      </c>
      <c r="E2658" s="14" t="str">
        <f t="shared" ca="1" si="83"/>
        <v>TERCERA EDAD</v>
      </c>
      <c r="F2658" s="14"/>
    </row>
    <row r="2659" spans="1:6" x14ac:dyDescent="0.25">
      <c r="A2659" s="84" t="str">
        <f t="shared" si="84"/>
        <v/>
      </c>
      <c r="C2659" s="12"/>
      <c r="D2659" s="13">
        <f ca="1">(TODAY()-PACIENTE[[#This Row],[FECHA. DE NACIMIENTO]])/365</f>
        <v>125.89315068493151</v>
      </c>
      <c r="E2659" s="14" t="str">
        <f t="shared" ca="1" si="83"/>
        <v>TERCERA EDAD</v>
      </c>
      <c r="F2659" s="14"/>
    </row>
    <row r="2660" spans="1:6" x14ac:dyDescent="0.25">
      <c r="A2660" s="84" t="str">
        <f t="shared" si="84"/>
        <v/>
      </c>
      <c r="C2660" s="12"/>
      <c r="D2660" s="13">
        <f ca="1">(TODAY()-PACIENTE[[#This Row],[FECHA. DE NACIMIENTO]])/365</f>
        <v>125.89315068493151</v>
      </c>
      <c r="E2660" s="14" t="str">
        <f t="shared" ca="1" si="83"/>
        <v>TERCERA EDAD</v>
      </c>
      <c r="F2660" s="14"/>
    </row>
    <row r="2661" spans="1:6" x14ac:dyDescent="0.25">
      <c r="A2661" s="84" t="str">
        <f t="shared" si="84"/>
        <v/>
      </c>
      <c r="C2661" s="12"/>
      <c r="D2661" s="13">
        <f ca="1">(TODAY()-PACIENTE[[#This Row],[FECHA. DE NACIMIENTO]])/365</f>
        <v>125.89315068493151</v>
      </c>
      <c r="E2661" s="14" t="str">
        <f t="shared" ca="1" si="83"/>
        <v>TERCERA EDAD</v>
      </c>
      <c r="F2661" s="14"/>
    </row>
    <row r="2662" spans="1:6" x14ac:dyDescent="0.25">
      <c r="A2662" s="84" t="str">
        <f t="shared" si="84"/>
        <v/>
      </c>
      <c r="C2662" s="12"/>
      <c r="D2662" s="13">
        <f ca="1">(TODAY()-PACIENTE[[#This Row],[FECHA. DE NACIMIENTO]])/365</f>
        <v>125.89315068493151</v>
      </c>
      <c r="E2662" s="14" t="str">
        <f t="shared" ca="1" si="83"/>
        <v>TERCERA EDAD</v>
      </c>
      <c r="F2662" s="14"/>
    </row>
    <row r="2663" spans="1:6" x14ac:dyDescent="0.25">
      <c r="A2663" s="84" t="str">
        <f t="shared" si="84"/>
        <v/>
      </c>
      <c r="C2663" s="12"/>
      <c r="D2663" s="13">
        <f ca="1">(TODAY()-PACIENTE[[#This Row],[FECHA. DE NACIMIENTO]])/365</f>
        <v>125.89315068493151</v>
      </c>
      <c r="E2663" s="14" t="str">
        <f t="shared" ca="1" si="83"/>
        <v>TERCERA EDAD</v>
      </c>
      <c r="F2663" s="14"/>
    </row>
    <row r="2664" spans="1:6" x14ac:dyDescent="0.25">
      <c r="A2664" s="84" t="str">
        <f t="shared" si="84"/>
        <v/>
      </c>
      <c r="C2664" s="12"/>
      <c r="D2664" s="13">
        <f ca="1">(TODAY()-PACIENTE[[#This Row],[FECHA. DE NACIMIENTO]])/365</f>
        <v>125.89315068493151</v>
      </c>
      <c r="E2664" s="14" t="str">
        <f t="shared" ca="1" si="83"/>
        <v>TERCERA EDAD</v>
      </c>
      <c r="F2664" s="14"/>
    </row>
    <row r="2665" spans="1:6" x14ac:dyDescent="0.25">
      <c r="A2665" s="84" t="str">
        <f t="shared" si="84"/>
        <v/>
      </c>
      <c r="C2665" s="12"/>
      <c r="D2665" s="13">
        <f ca="1">(TODAY()-PACIENTE[[#This Row],[FECHA. DE NACIMIENTO]])/365</f>
        <v>125.89315068493151</v>
      </c>
      <c r="E2665" s="14" t="str">
        <f t="shared" ca="1" si="83"/>
        <v>TERCERA EDAD</v>
      </c>
      <c r="F2665" s="14"/>
    </row>
    <row r="2666" spans="1:6" x14ac:dyDescent="0.25">
      <c r="A2666" s="84" t="str">
        <f t="shared" si="84"/>
        <v/>
      </c>
      <c r="C2666" s="12"/>
      <c r="D2666" s="13">
        <f ca="1">(TODAY()-PACIENTE[[#This Row],[FECHA. DE NACIMIENTO]])/365</f>
        <v>125.89315068493151</v>
      </c>
      <c r="E2666" s="14" t="str">
        <f t="shared" ref="E2666:E2729" ca="1" si="85">IF(D2666&lt;=11,"NIÑO",IF(D2666&lt;=17,"ADOLECENTE",IF(D2666&lt;=65,"ADULTO",IF(D2666&gt;=65,"TERCERA EDAD",0))))</f>
        <v>TERCERA EDAD</v>
      </c>
      <c r="F2666" s="14"/>
    </row>
    <row r="2667" spans="1:6" x14ac:dyDescent="0.25">
      <c r="A2667" s="84" t="str">
        <f t="shared" si="84"/>
        <v/>
      </c>
      <c r="C2667" s="12"/>
      <c r="D2667" s="13">
        <f ca="1">(TODAY()-PACIENTE[[#This Row],[FECHA. DE NACIMIENTO]])/365</f>
        <v>125.89315068493151</v>
      </c>
      <c r="E2667" s="14" t="str">
        <f t="shared" ca="1" si="85"/>
        <v>TERCERA EDAD</v>
      </c>
      <c r="F2667" s="14"/>
    </row>
    <row r="2668" spans="1:6" x14ac:dyDescent="0.25">
      <c r="A2668" s="84" t="str">
        <f t="shared" si="84"/>
        <v/>
      </c>
      <c r="C2668" s="12"/>
      <c r="D2668" s="13">
        <f ca="1">(TODAY()-PACIENTE[[#This Row],[FECHA. DE NACIMIENTO]])/365</f>
        <v>125.89315068493151</v>
      </c>
      <c r="E2668" s="14" t="str">
        <f t="shared" ca="1" si="85"/>
        <v>TERCERA EDAD</v>
      </c>
      <c r="F2668" s="14"/>
    </row>
    <row r="2669" spans="1:6" x14ac:dyDescent="0.25">
      <c r="A2669" s="84" t="str">
        <f t="shared" si="84"/>
        <v/>
      </c>
      <c r="C2669" s="12"/>
      <c r="D2669" s="13">
        <f ca="1">(TODAY()-PACIENTE[[#This Row],[FECHA. DE NACIMIENTO]])/365</f>
        <v>125.89315068493151</v>
      </c>
      <c r="E2669" s="14" t="str">
        <f t="shared" ca="1" si="85"/>
        <v>TERCERA EDAD</v>
      </c>
      <c r="F2669" s="14"/>
    </row>
    <row r="2670" spans="1:6" x14ac:dyDescent="0.25">
      <c r="A2670" s="84" t="str">
        <f t="shared" si="84"/>
        <v/>
      </c>
      <c r="C2670" s="12"/>
      <c r="D2670" s="13">
        <f ca="1">(TODAY()-PACIENTE[[#This Row],[FECHA. DE NACIMIENTO]])/365</f>
        <v>125.89315068493151</v>
      </c>
      <c r="E2670" s="14" t="str">
        <f t="shared" ca="1" si="85"/>
        <v>TERCERA EDAD</v>
      </c>
      <c r="F2670" s="14"/>
    </row>
    <row r="2671" spans="1:6" x14ac:dyDescent="0.25">
      <c r="A2671" s="84" t="str">
        <f t="shared" ref="A2671:A2734" si="86">IF(B2671&lt;&gt;"",$A2670+1,"")</f>
        <v/>
      </c>
      <c r="C2671" s="12"/>
      <c r="D2671" s="13">
        <f ca="1">(TODAY()-PACIENTE[[#This Row],[FECHA. DE NACIMIENTO]])/365</f>
        <v>125.89315068493151</v>
      </c>
      <c r="E2671" s="14" t="str">
        <f t="shared" ca="1" si="85"/>
        <v>TERCERA EDAD</v>
      </c>
      <c r="F2671" s="14"/>
    </row>
    <row r="2672" spans="1:6" x14ac:dyDescent="0.25">
      <c r="A2672" s="84" t="str">
        <f t="shared" si="86"/>
        <v/>
      </c>
      <c r="C2672" s="12"/>
      <c r="D2672" s="13">
        <f ca="1">(TODAY()-PACIENTE[[#This Row],[FECHA. DE NACIMIENTO]])/365</f>
        <v>125.89315068493151</v>
      </c>
      <c r="E2672" s="14" t="str">
        <f t="shared" ca="1" si="85"/>
        <v>TERCERA EDAD</v>
      </c>
      <c r="F2672" s="14"/>
    </row>
    <row r="2673" spans="1:6" x14ac:dyDescent="0.25">
      <c r="A2673" s="84" t="str">
        <f t="shared" si="86"/>
        <v/>
      </c>
      <c r="C2673" s="12"/>
      <c r="D2673" s="13">
        <f ca="1">(TODAY()-PACIENTE[[#This Row],[FECHA. DE NACIMIENTO]])/365</f>
        <v>125.89315068493151</v>
      </c>
      <c r="E2673" s="14" t="str">
        <f t="shared" ca="1" si="85"/>
        <v>TERCERA EDAD</v>
      </c>
      <c r="F2673" s="14"/>
    </row>
    <row r="2674" spans="1:6" x14ac:dyDescent="0.25">
      <c r="A2674" s="84" t="str">
        <f t="shared" si="86"/>
        <v/>
      </c>
      <c r="C2674" s="12"/>
      <c r="D2674" s="13">
        <f ca="1">(TODAY()-PACIENTE[[#This Row],[FECHA. DE NACIMIENTO]])/365</f>
        <v>125.89315068493151</v>
      </c>
      <c r="E2674" s="14" t="str">
        <f t="shared" ca="1" si="85"/>
        <v>TERCERA EDAD</v>
      </c>
      <c r="F2674" s="14"/>
    </row>
    <row r="2675" spans="1:6" x14ac:dyDescent="0.25">
      <c r="A2675" s="84" t="str">
        <f t="shared" si="86"/>
        <v/>
      </c>
      <c r="C2675" s="12"/>
      <c r="D2675" s="13">
        <f ca="1">(TODAY()-PACIENTE[[#This Row],[FECHA. DE NACIMIENTO]])/365</f>
        <v>125.89315068493151</v>
      </c>
      <c r="E2675" s="14" t="str">
        <f t="shared" ca="1" si="85"/>
        <v>TERCERA EDAD</v>
      </c>
      <c r="F2675" s="14"/>
    </row>
    <row r="2676" spans="1:6" x14ac:dyDescent="0.25">
      <c r="A2676" s="84" t="str">
        <f t="shared" si="86"/>
        <v/>
      </c>
      <c r="C2676" s="12"/>
      <c r="D2676" s="13">
        <f ca="1">(TODAY()-PACIENTE[[#This Row],[FECHA. DE NACIMIENTO]])/365</f>
        <v>125.89315068493151</v>
      </c>
      <c r="E2676" s="14" t="str">
        <f t="shared" ca="1" si="85"/>
        <v>TERCERA EDAD</v>
      </c>
      <c r="F2676" s="14"/>
    </row>
    <row r="2677" spans="1:6" x14ac:dyDescent="0.25">
      <c r="A2677" s="84" t="str">
        <f t="shared" si="86"/>
        <v/>
      </c>
      <c r="C2677" s="12"/>
      <c r="D2677" s="13">
        <f ca="1">(TODAY()-PACIENTE[[#This Row],[FECHA. DE NACIMIENTO]])/365</f>
        <v>125.89315068493151</v>
      </c>
      <c r="E2677" s="14" t="str">
        <f t="shared" ca="1" si="85"/>
        <v>TERCERA EDAD</v>
      </c>
      <c r="F2677" s="14"/>
    </row>
    <row r="2678" spans="1:6" x14ac:dyDescent="0.25">
      <c r="A2678" s="84" t="str">
        <f t="shared" si="86"/>
        <v/>
      </c>
      <c r="C2678" s="12"/>
      <c r="D2678" s="13">
        <f ca="1">(TODAY()-PACIENTE[[#This Row],[FECHA. DE NACIMIENTO]])/365</f>
        <v>125.89315068493151</v>
      </c>
      <c r="E2678" s="14" t="str">
        <f t="shared" ca="1" si="85"/>
        <v>TERCERA EDAD</v>
      </c>
      <c r="F2678" s="14"/>
    </row>
    <row r="2679" spans="1:6" x14ac:dyDescent="0.25">
      <c r="A2679" s="84" t="str">
        <f t="shared" si="86"/>
        <v/>
      </c>
      <c r="C2679" s="12"/>
      <c r="D2679" s="13">
        <f ca="1">(TODAY()-PACIENTE[[#This Row],[FECHA. DE NACIMIENTO]])/365</f>
        <v>125.89315068493151</v>
      </c>
      <c r="E2679" s="14" t="str">
        <f t="shared" ca="1" si="85"/>
        <v>TERCERA EDAD</v>
      </c>
      <c r="F2679" s="14"/>
    </row>
    <row r="2680" spans="1:6" x14ac:dyDescent="0.25">
      <c r="A2680" s="84" t="str">
        <f t="shared" si="86"/>
        <v/>
      </c>
      <c r="C2680" s="12"/>
      <c r="D2680" s="13">
        <f ca="1">(TODAY()-PACIENTE[[#This Row],[FECHA. DE NACIMIENTO]])/365</f>
        <v>125.89315068493151</v>
      </c>
      <c r="E2680" s="14" t="str">
        <f t="shared" ca="1" si="85"/>
        <v>TERCERA EDAD</v>
      </c>
      <c r="F2680" s="14"/>
    </row>
    <row r="2681" spans="1:6" x14ac:dyDescent="0.25">
      <c r="A2681" s="84" t="str">
        <f t="shared" si="86"/>
        <v/>
      </c>
      <c r="C2681" s="12"/>
      <c r="D2681" s="13">
        <f ca="1">(TODAY()-PACIENTE[[#This Row],[FECHA. DE NACIMIENTO]])/365</f>
        <v>125.89315068493151</v>
      </c>
      <c r="E2681" s="14" t="str">
        <f t="shared" ca="1" si="85"/>
        <v>TERCERA EDAD</v>
      </c>
      <c r="F2681" s="14"/>
    </row>
    <row r="2682" spans="1:6" x14ac:dyDescent="0.25">
      <c r="A2682" s="84" t="str">
        <f t="shared" si="86"/>
        <v/>
      </c>
      <c r="C2682" s="12"/>
      <c r="D2682" s="13">
        <f ca="1">(TODAY()-PACIENTE[[#This Row],[FECHA. DE NACIMIENTO]])/365</f>
        <v>125.89315068493151</v>
      </c>
      <c r="E2682" s="14" t="str">
        <f t="shared" ca="1" si="85"/>
        <v>TERCERA EDAD</v>
      </c>
      <c r="F2682" s="14"/>
    </row>
    <row r="2683" spans="1:6" x14ac:dyDescent="0.25">
      <c r="A2683" s="84" t="str">
        <f t="shared" si="86"/>
        <v/>
      </c>
      <c r="C2683" s="12"/>
      <c r="D2683" s="13">
        <f ca="1">(TODAY()-PACIENTE[[#This Row],[FECHA. DE NACIMIENTO]])/365</f>
        <v>125.89315068493151</v>
      </c>
      <c r="E2683" s="14" t="str">
        <f t="shared" ca="1" si="85"/>
        <v>TERCERA EDAD</v>
      </c>
      <c r="F2683" s="14"/>
    </row>
    <row r="2684" spans="1:6" x14ac:dyDescent="0.25">
      <c r="A2684" s="84" t="str">
        <f t="shared" si="86"/>
        <v/>
      </c>
      <c r="C2684" s="12"/>
      <c r="D2684" s="13">
        <f ca="1">(TODAY()-PACIENTE[[#This Row],[FECHA. DE NACIMIENTO]])/365</f>
        <v>125.89315068493151</v>
      </c>
      <c r="E2684" s="14" t="str">
        <f t="shared" ca="1" si="85"/>
        <v>TERCERA EDAD</v>
      </c>
      <c r="F2684" s="14"/>
    </row>
    <row r="2685" spans="1:6" x14ac:dyDescent="0.25">
      <c r="A2685" s="84" t="str">
        <f t="shared" si="86"/>
        <v/>
      </c>
      <c r="C2685" s="12"/>
      <c r="D2685" s="13">
        <f ca="1">(TODAY()-PACIENTE[[#This Row],[FECHA. DE NACIMIENTO]])/365</f>
        <v>125.89315068493151</v>
      </c>
      <c r="E2685" s="14" t="str">
        <f t="shared" ca="1" si="85"/>
        <v>TERCERA EDAD</v>
      </c>
      <c r="F2685" s="14"/>
    </row>
    <row r="2686" spans="1:6" x14ac:dyDescent="0.25">
      <c r="A2686" s="84" t="str">
        <f t="shared" si="86"/>
        <v/>
      </c>
      <c r="C2686" s="12"/>
      <c r="D2686" s="13">
        <f ca="1">(TODAY()-PACIENTE[[#This Row],[FECHA. DE NACIMIENTO]])/365</f>
        <v>125.89315068493151</v>
      </c>
      <c r="E2686" s="14" t="str">
        <f t="shared" ca="1" si="85"/>
        <v>TERCERA EDAD</v>
      </c>
      <c r="F2686" s="14"/>
    </row>
    <row r="2687" spans="1:6" x14ac:dyDescent="0.25">
      <c r="A2687" s="84" t="str">
        <f t="shared" si="86"/>
        <v/>
      </c>
      <c r="C2687" s="12"/>
      <c r="D2687" s="13">
        <f ca="1">(TODAY()-PACIENTE[[#This Row],[FECHA. DE NACIMIENTO]])/365</f>
        <v>125.89315068493151</v>
      </c>
      <c r="E2687" s="14" t="str">
        <f t="shared" ca="1" si="85"/>
        <v>TERCERA EDAD</v>
      </c>
      <c r="F2687" s="14"/>
    </row>
    <row r="2688" spans="1:6" x14ac:dyDescent="0.25">
      <c r="A2688" s="84" t="str">
        <f t="shared" si="86"/>
        <v/>
      </c>
      <c r="C2688" s="12"/>
      <c r="D2688" s="13">
        <f ca="1">(TODAY()-PACIENTE[[#This Row],[FECHA. DE NACIMIENTO]])/365</f>
        <v>125.89315068493151</v>
      </c>
      <c r="E2688" s="14" t="str">
        <f t="shared" ca="1" si="85"/>
        <v>TERCERA EDAD</v>
      </c>
      <c r="F2688" s="14"/>
    </row>
    <row r="2689" spans="1:6" x14ac:dyDescent="0.25">
      <c r="A2689" s="84" t="str">
        <f t="shared" si="86"/>
        <v/>
      </c>
      <c r="C2689" s="12"/>
      <c r="D2689" s="13">
        <f ca="1">(TODAY()-PACIENTE[[#This Row],[FECHA. DE NACIMIENTO]])/365</f>
        <v>125.89315068493151</v>
      </c>
      <c r="E2689" s="14" t="str">
        <f t="shared" ca="1" si="85"/>
        <v>TERCERA EDAD</v>
      </c>
      <c r="F2689" s="14"/>
    </row>
    <row r="2690" spans="1:6" x14ac:dyDescent="0.25">
      <c r="A2690" s="84" t="str">
        <f t="shared" si="86"/>
        <v/>
      </c>
      <c r="C2690" s="12"/>
      <c r="D2690" s="13">
        <f ca="1">(TODAY()-PACIENTE[[#This Row],[FECHA. DE NACIMIENTO]])/365</f>
        <v>125.89315068493151</v>
      </c>
      <c r="E2690" s="14" t="str">
        <f t="shared" ca="1" si="85"/>
        <v>TERCERA EDAD</v>
      </c>
      <c r="F2690" s="14"/>
    </row>
    <row r="2691" spans="1:6" x14ac:dyDescent="0.25">
      <c r="A2691" s="84" t="str">
        <f t="shared" si="86"/>
        <v/>
      </c>
      <c r="C2691" s="12"/>
      <c r="D2691" s="13">
        <f ca="1">(TODAY()-PACIENTE[[#This Row],[FECHA. DE NACIMIENTO]])/365</f>
        <v>125.89315068493151</v>
      </c>
      <c r="E2691" s="14" t="str">
        <f t="shared" ca="1" si="85"/>
        <v>TERCERA EDAD</v>
      </c>
      <c r="F2691" s="14"/>
    </row>
    <row r="2692" spans="1:6" x14ac:dyDescent="0.25">
      <c r="A2692" s="84" t="str">
        <f t="shared" si="86"/>
        <v/>
      </c>
      <c r="C2692" s="12"/>
      <c r="D2692" s="13">
        <f ca="1">(TODAY()-PACIENTE[[#This Row],[FECHA. DE NACIMIENTO]])/365</f>
        <v>125.89315068493151</v>
      </c>
      <c r="E2692" s="14" t="str">
        <f t="shared" ca="1" si="85"/>
        <v>TERCERA EDAD</v>
      </c>
      <c r="F2692" s="14"/>
    </row>
    <row r="2693" spans="1:6" x14ac:dyDescent="0.25">
      <c r="A2693" s="84" t="str">
        <f t="shared" si="86"/>
        <v/>
      </c>
      <c r="C2693" s="12"/>
      <c r="D2693" s="13">
        <f ca="1">(TODAY()-PACIENTE[[#This Row],[FECHA. DE NACIMIENTO]])/365</f>
        <v>125.89315068493151</v>
      </c>
      <c r="E2693" s="14" t="str">
        <f t="shared" ca="1" si="85"/>
        <v>TERCERA EDAD</v>
      </c>
      <c r="F2693" s="14"/>
    </row>
    <row r="2694" spans="1:6" x14ac:dyDescent="0.25">
      <c r="A2694" s="84" t="str">
        <f t="shared" si="86"/>
        <v/>
      </c>
      <c r="C2694" s="12"/>
      <c r="D2694" s="13">
        <f ca="1">(TODAY()-PACIENTE[[#This Row],[FECHA. DE NACIMIENTO]])/365</f>
        <v>125.89315068493151</v>
      </c>
      <c r="E2694" s="14" t="str">
        <f t="shared" ca="1" si="85"/>
        <v>TERCERA EDAD</v>
      </c>
      <c r="F2694" s="14"/>
    </row>
    <row r="2695" spans="1:6" x14ac:dyDescent="0.25">
      <c r="A2695" s="84" t="str">
        <f t="shared" si="86"/>
        <v/>
      </c>
      <c r="C2695" s="12"/>
      <c r="D2695" s="13">
        <f ca="1">(TODAY()-PACIENTE[[#This Row],[FECHA. DE NACIMIENTO]])/365</f>
        <v>125.89315068493151</v>
      </c>
      <c r="E2695" s="14" t="str">
        <f t="shared" ca="1" si="85"/>
        <v>TERCERA EDAD</v>
      </c>
      <c r="F2695" s="14"/>
    </row>
    <row r="2696" spans="1:6" x14ac:dyDescent="0.25">
      <c r="A2696" s="84" t="str">
        <f t="shared" si="86"/>
        <v/>
      </c>
      <c r="C2696" s="12"/>
      <c r="D2696" s="13">
        <f ca="1">(TODAY()-PACIENTE[[#This Row],[FECHA. DE NACIMIENTO]])/365</f>
        <v>125.89315068493151</v>
      </c>
      <c r="E2696" s="14" t="str">
        <f t="shared" ca="1" si="85"/>
        <v>TERCERA EDAD</v>
      </c>
      <c r="F2696" s="14"/>
    </row>
    <row r="2697" spans="1:6" x14ac:dyDescent="0.25">
      <c r="A2697" s="84" t="str">
        <f t="shared" si="86"/>
        <v/>
      </c>
      <c r="C2697" s="12"/>
      <c r="D2697" s="13">
        <f ca="1">(TODAY()-PACIENTE[[#This Row],[FECHA. DE NACIMIENTO]])/365</f>
        <v>125.89315068493151</v>
      </c>
      <c r="E2697" s="14" t="str">
        <f t="shared" ca="1" si="85"/>
        <v>TERCERA EDAD</v>
      </c>
      <c r="F2697" s="14"/>
    </row>
    <row r="2698" spans="1:6" x14ac:dyDescent="0.25">
      <c r="A2698" s="84" t="str">
        <f t="shared" si="86"/>
        <v/>
      </c>
      <c r="C2698" s="12"/>
      <c r="D2698" s="13">
        <f ca="1">(TODAY()-PACIENTE[[#This Row],[FECHA. DE NACIMIENTO]])/365</f>
        <v>125.89315068493151</v>
      </c>
      <c r="E2698" s="14" t="str">
        <f t="shared" ca="1" si="85"/>
        <v>TERCERA EDAD</v>
      </c>
      <c r="F2698" s="14"/>
    </row>
    <row r="2699" spans="1:6" x14ac:dyDescent="0.25">
      <c r="A2699" s="84" t="str">
        <f t="shared" si="86"/>
        <v/>
      </c>
      <c r="C2699" s="12"/>
      <c r="D2699" s="13">
        <f ca="1">(TODAY()-PACIENTE[[#This Row],[FECHA. DE NACIMIENTO]])/365</f>
        <v>125.89315068493151</v>
      </c>
      <c r="E2699" s="14" t="str">
        <f t="shared" ca="1" si="85"/>
        <v>TERCERA EDAD</v>
      </c>
      <c r="F2699" s="14"/>
    </row>
    <row r="2700" spans="1:6" x14ac:dyDescent="0.25">
      <c r="A2700" s="84" t="str">
        <f t="shared" si="86"/>
        <v/>
      </c>
      <c r="C2700" s="12"/>
      <c r="D2700" s="13">
        <f ca="1">(TODAY()-PACIENTE[[#This Row],[FECHA. DE NACIMIENTO]])/365</f>
        <v>125.89315068493151</v>
      </c>
      <c r="E2700" s="14" t="str">
        <f t="shared" ca="1" si="85"/>
        <v>TERCERA EDAD</v>
      </c>
      <c r="F2700" s="14"/>
    </row>
    <row r="2701" spans="1:6" x14ac:dyDescent="0.25">
      <c r="A2701" s="84" t="str">
        <f t="shared" si="86"/>
        <v/>
      </c>
      <c r="C2701" s="12"/>
      <c r="D2701" s="13">
        <f ca="1">(TODAY()-PACIENTE[[#This Row],[FECHA. DE NACIMIENTO]])/365</f>
        <v>125.89315068493151</v>
      </c>
      <c r="E2701" s="14" t="str">
        <f t="shared" ca="1" si="85"/>
        <v>TERCERA EDAD</v>
      </c>
      <c r="F2701" s="14"/>
    </row>
    <row r="2702" spans="1:6" x14ac:dyDescent="0.25">
      <c r="A2702" s="84" t="str">
        <f t="shared" si="86"/>
        <v/>
      </c>
      <c r="C2702" s="12"/>
      <c r="D2702" s="13">
        <f ca="1">(TODAY()-PACIENTE[[#This Row],[FECHA. DE NACIMIENTO]])/365</f>
        <v>125.89315068493151</v>
      </c>
      <c r="E2702" s="14" t="str">
        <f t="shared" ca="1" si="85"/>
        <v>TERCERA EDAD</v>
      </c>
      <c r="F2702" s="14"/>
    </row>
    <row r="2703" spans="1:6" x14ac:dyDescent="0.25">
      <c r="A2703" s="84" t="str">
        <f t="shared" si="86"/>
        <v/>
      </c>
      <c r="C2703" s="12"/>
      <c r="D2703" s="13">
        <f ca="1">(TODAY()-PACIENTE[[#This Row],[FECHA. DE NACIMIENTO]])/365</f>
        <v>125.89315068493151</v>
      </c>
      <c r="E2703" s="14" t="str">
        <f t="shared" ca="1" si="85"/>
        <v>TERCERA EDAD</v>
      </c>
      <c r="F2703" s="14"/>
    </row>
    <row r="2704" spans="1:6" x14ac:dyDescent="0.25">
      <c r="A2704" s="84" t="str">
        <f t="shared" si="86"/>
        <v/>
      </c>
      <c r="C2704" s="12"/>
      <c r="D2704" s="13">
        <f ca="1">(TODAY()-PACIENTE[[#This Row],[FECHA. DE NACIMIENTO]])/365</f>
        <v>125.89315068493151</v>
      </c>
      <c r="E2704" s="14" t="str">
        <f t="shared" ca="1" si="85"/>
        <v>TERCERA EDAD</v>
      </c>
      <c r="F2704" s="14"/>
    </row>
    <row r="2705" spans="1:6" x14ac:dyDescent="0.25">
      <c r="A2705" s="84" t="str">
        <f t="shared" si="86"/>
        <v/>
      </c>
      <c r="C2705" s="12"/>
      <c r="D2705" s="13">
        <f ca="1">(TODAY()-PACIENTE[[#This Row],[FECHA. DE NACIMIENTO]])/365</f>
        <v>125.89315068493151</v>
      </c>
      <c r="E2705" s="14" t="str">
        <f t="shared" ca="1" si="85"/>
        <v>TERCERA EDAD</v>
      </c>
      <c r="F2705" s="14"/>
    </row>
    <row r="2706" spans="1:6" x14ac:dyDescent="0.25">
      <c r="A2706" s="84" t="str">
        <f t="shared" si="86"/>
        <v/>
      </c>
      <c r="C2706" s="12"/>
      <c r="D2706" s="13">
        <f ca="1">(TODAY()-PACIENTE[[#This Row],[FECHA. DE NACIMIENTO]])/365</f>
        <v>125.89315068493151</v>
      </c>
      <c r="E2706" s="14" t="str">
        <f t="shared" ca="1" si="85"/>
        <v>TERCERA EDAD</v>
      </c>
      <c r="F2706" s="14"/>
    </row>
    <row r="2707" spans="1:6" x14ac:dyDescent="0.25">
      <c r="A2707" s="84" t="str">
        <f t="shared" si="86"/>
        <v/>
      </c>
      <c r="C2707" s="12"/>
      <c r="D2707" s="13">
        <f ca="1">(TODAY()-PACIENTE[[#This Row],[FECHA. DE NACIMIENTO]])/365</f>
        <v>125.89315068493151</v>
      </c>
      <c r="E2707" s="14" t="str">
        <f t="shared" ca="1" si="85"/>
        <v>TERCERA EDAD</v>
      </c>
      <c r="F2707" s="14"/>
    </row>
    <row r="2708" spans="1:6" x14ac:dyDescent="0.25">
      <c r="A2708" s="84" t="str">
        <f t="shared" si="86"/>
        <v/>
      </c>
      <c r="C2708" s="12"/>
      <c r="D2708" s="13">
        <f ca="1">(TODAY()-PACIENTE[[#This Row],[FECHA. DE NACIMIENTO]])/365</f>
        <v>125.89315068493151</v>
      </c>
      <c r="E2708" s="14" t="str">
        <f t="shared" ca="1" si="85"/>
        <v>TERCERA EDAD</v>
      </c>
      <c r="F2708" s="14"/>
    </row>
    <row r="2709" spans="1:6" x14ac:dyDescent="0.25">
      <c r="A2709" s="84" t="str">
        <f t="shared" si="86"/>
        <v/>
      </c>
      <c r="C2709" s="12"/>
      <c r="D2709" s="13">
        <f ca="1">(TODAY()-PACIENTE[[#This Row],[FECHA. DE NACIMIENTO]])/365</f>
        <v>125.89315068493151</v>
      </c>
      <c r="E2709" s="14" t="str">
        <f t="shared" ca="1" si="85"/>
        <v>TERCERA EDAD</v>
      </c>
      <c r="F2709" s="14"/>
    </row>
    <row r="2710" spans="1:6" x14ac:dyDescent="0.25">
      <c r="A2710" s="84" t="str">
        <f t="shared" si="86"/>
        <v/>
      </c>
      <c r="C2710" s="12"/>
      <c r="D2710" s="13">
        <f ca="1">(TODAY()-PACIENTE[[#This Row],[FECHA. DE NACIMIENTO]])/365</f>
        <v>125.89315068493151</v>
      </c>
      <c r="E2710" s="14" t="str">
        <f t="shared" ca="1" si="85"/>
        <v>TERCERA EDAD</v>
      </c>
      <c r="F2710" s="14"/>
    </row>
    <row r="2711" spans="1:6" x14ac:dyDescent="0.25">
      <c r="A2711" s="84" t="str">
        <f t="shared" si="86"/>
        <v/>
      </c>
      <c r="C2711" s="12"/>
      <c r="D2711" s="13">
        <f ca="1">(TODAY()-PACIENTE[[#This Row],[FECHA. DE NACIMIENTO]])/365</f>
        <v>125.89315068493151</v>
      </c>
      <c r="E2711" s="14" t="str">
        <f t="shared" ca="1" si="85"/>
        <v>TERCERA EDAD</v>
      </c>
      <c r="F2711" s="14"/>
    </row>
    <row r="2712" spans="1:6" x14ac:dyDescent="0.25">
      <c r="A2712" s="84" t="str">
        <f t="shared" si="86"/>
        <v/>
      </c>
      <c r="C2712" s="12"/>
      <c r="D2712" s="13">
        <f ca="1">(TODAY()-PACIENTE[[#This Row],[FECHA. DE NACIMIENTO]])/365</f>
        <v>125.89315068493151</v>
      </c>
      <c r="E2712" s="14" t="str">
        <f t="shared" ca="1" si="85"/>
        <v>TERCERA EDAD</v>
      </c>
      <c r="F2712" s="14"/>
    </row>
    <row r="2713" spans="1:6" x14ac:dyDescent="0.25">
      <c r="A2713" s="84" t="str">
        <f t="shared" si="86"/>
        <v/>
      </c>
      <c r="C2713" s="12"/>
      <c r="D2713" s="13">
        <f ca="1">(TODAY()-PACIENTE[[#This Row],[FECHA. DE NACIMIENTO]])/365</f>
        <v>125.89315068493151</v>
      </c>
      <c r="E2713" s="14" t="str">
        <f t="shared" ca="1" si="85"/>
        <v>TERCERA EDAD</v>
      </c>
      <c r="F2713" s="14"/>
    </row>
    <row r="2714" spans="1:6" x14ac:dyDescent="0.25">
      <c r="A2714" s="84" t="str">
        <f t="shared" si="86"/>
        <v/>
      </c>
      <c r="C2714" s="12"/>
      <c r="D2714" s="13">
        <f ca="1">(TODAY()-PACIENTE[[#This Row],[FECHA. DE NACIMIENTO]])/365</f>
        <v>125.89315068493151</v>
      </c>
      <c r="E2714" s="14" t="str">
        <f t="shared" ca="1" si="85"/>
        <v>TERCERA EDAD</v>
      </c>
      <c r="F2714" s="14"/>
    </row>
    <row r="2715" spans="1:6" x14ac:dyDescent="0.25">
      <c r="A2715" s="84" t="str">
        <f t="shared" si="86"/>
        <v/>
      </c>
      <c r="C2715" s="12"/>
      <c r="D2715" s="13">
        <f ca="1">(TODAY()-PACIENTE[[#This Row],[FECHA. DE NACIMIENTO]])/365</f>
        <v>125.89315068493151</v>
      </c>
      <c r="E2715" s="14" t="str">
        <f t="shared" ca="1" si="85"/>
        <v>TERCERA EDAD</v>
      </c>
      <c r="F2715" s="14"/>
    </row>
    <row r="2716" spans="1:6" x14ac:dyDescent="0.25">
      <c r="A2716" s="84" t="str">
        <f t="shared" si="86"/>
        <v/>
      </c>
      <c r="C2716" s="12"/>
      <c r="D2716" s="13">
        <f ca="1">(TODAY()-PACIENTE[[#This Row],[FECHA. DE NACIMIENTO]])/365</f>
        <v>125.89315068493151</v>
      </c>
      <c r="E2716" s="14" t="str">
        <f t="shared" ca="1" si="85"/>
        <v>TERCERA EDAD</v>
      </c>
      <c r="F2716" s="14"/>
    </row>
    <row r="2717" spans="1:6" x14ac:dyDescent="0.25">
      <c r="A2717" s="84" t="str">
        <f t="shared" si="86"/>
        <v/>
      </c>
      <c r="C2717" s="12"/>
      <c r="D2717" s="13">
        <f ca="1">(TODAY()-PACIENTE[[#This Row],[FECHA. DE NACIMIENTO]])/365</f>
        <v>125.89315068493151</v>
      </c>
      <c r="E2717" s="14" t="str">
        <f t="shared" ca="1" si="85"/>
        <v>TERCERA EDAD</v>
      </c>
      <c r="F2717" s="14"/>
    </row>
    <row r="2718" spans="1:6" x14ac:dyDescent="0.25">
      <c r="A2718" s="84" t="str">
        <f t="shared" si="86"/>
        <v/>
      </c>
      <c r="C2718" s="12"/>
      <c r="D2718" s="13">
        <f ca="1">(TODAY()-PACIENTE[[#This Row],[FECHA. DE NACIMIENTO]])/365</f>
        <v>125.89315068493151</v>
      </c>
      <c r="E2718" s="14" t="str">
        <f t="shared" ca="1" si="85"/>
        <v>TERCERA EDAD</v>
      </c>
      <c r="F2718" s="14"/>
    </row>
    <row r="2719" spans="1:6" x14ac:dyDescent="0.25">
      <c r="A2719" s="84" t="str">
        <f t="shared" si="86"/>
        <v/>
      </c>
      <c r="C2719" s="12"/>
      <c r="D2719" s="13">
        <f ca="1">(TODAY()-PACIENTE[[#This Row],[FECHA. DE NACIMIENTO]])/365</f>
        <v>125.89315068493151</v>
      </c>
      <c r="E2719" s="14" t="str">
        <f t="shared" ca="1" si="85"/>
        <v>TERCERA EDAD</v>
      </c>
      <c r="F2719" s="14"/>
    </row>
    <row r="2720" spans="1:6" x14ac:dyDescent="0.25">
      <c r="A2720" s="84" t="str">
        <f t="shared" si="86"/>
        <v/>
      </c>
      <c r="C2720" s="12"/>
      <c r="D2720" s="13">
        <f ca="1">(TODAY()-PACIENTE[[#This Row],[FECHA. DE NACIMIENTO]])/365</f>
        <v>125.89315068493151</v>
      </c>
      <c r="E2720" s="14" t="str">
        <f t="shared" ca="1" si="85"/>
        <v>TERCERA EDAD</v>
      </c>
      <c r="F2720" s="14"/>
    </row>
    <row r="2721" spans="1:6" x14ac:dyDescent="0.25">
      <c r="A2721" s="84" t="str">
        <f t="shared" si="86"/>
        <v/>
      </c>
      <c r="C2721" s="12"/>
      <c r="D2721" s="13">
        <f ca="1">(TODAY()-PACIENTE[[#This Row],[FECHA. DE NACIMIENTO]])/365</f>
        <v>125.89315068493151</v>
      </c>
      <c r="E2721" s="14" t="str">
        <f t="shared" ca="1" si="85"/>
        <v>TERCERA EDAD</v>
      </c>
      <c r="F2721" s="14"/>
    </row>
    <row r="2722" spans="1:6" x14ac:dyDescent="0.25">
      <c r="A2722" s="84" t="str">
        <f t="shared" si="86"/>
        <v/>
      </c>
      <c r="C2722" s="12"/>
      <c r="D2722" s="13">
        <f ca="1">(TODAY()-PACIENTE[[#This Row],[FECHA. DE NACIMIENTO]])/365</f>
        <v>125.89315068493151</v>
      </c>
      <c r="E2722" s="14" t="str">
        <f t="shared" ca="1" si="85"/>
        <v>TERCERA EDAD</v>
      </c>
      <c r="F2722" s="14"/>
    </row>
    <row r="2723" spans="1:6" x14ac:dyDescent="0.25">
      <c r="A2723" s="84" t="str">
        <f t="shared" si="86"/>
        <v/>
      </c>
      <c r="C2723" s="12"/>
      <c r="D2723" s="13">
        <f ca="1">(TODAY()-PACIENTE[[#This Row],[FECHA. DE NACIMIENTO]])/365</f>
        <v>125.89315068493151</v>
      </c>
      <c r="E2723" s="14" t="str">
        <f t="shared" ca="1" si="85"/>
        <v>TERCERA EDAD</v>
      </c>
      <c r="F2723" s="14"/>
    </row>
    <row r="2724" spans="1:6" x14ac:dyDescent="0.25">
      <c r="A2724" s="84" t="str">
        <f t="shared" si="86"/>
        <v/>
      </c>
      <c r="C2724" s="12"/>
      <c r="D2724" s="13">
        <f ca="1">(TODAY()-PACIENTE[[#This Row],[FECHA. DE NACIMIENTO]])/365</f>
        <v>125.89315068493151</v>
      </c>
      <c r="E2724" s="14" t="str">
        <f t="shared" ca="1" si="85"/>
        <v>TERCERA EDAD</v>
      </c>
      <c r="F2724" s="14"/>
    </row>
    <row r="2725" spans="1:6" x14ac:dyDescent="0.25">
      <c r="A2725" s="84" t="str">
        <f t="shared" si="86"/>
        <v/>
      </c>
      <c r="C2725" s="12"/>
      <c r="D2725" s="13">
        <f ca="1">(TODAY()-PACIENTE[[#This Row],[FECHA. DE NACIMIENTO]])/365</f>
        <v>125.89315068493151</v>
      </c>
      <c r="E2725" s="14" t="str">
        <f t="shared" ca="1" si="85"/>
        <v>TERCERA EDAD</v>
      </c>
      <c r="F2725" s="14"/>
    </row>
    <row r="2726" spans="1:6" x14ac:dyDescent="0.25">
      <c r="A2726" s="84" t="str">
        <f t="shared" si="86"/>
        <v/>
      </c>
      <c r="C2726" s="12"/>
      <c r="D2726" s="13">
        <f ca="1">(TODAY()-PACIENTE[[#This Row],[FECHA. DE NACIMIENTO]])/365</f>
        <v>125.89315068493151</v>
      </c>
      <c r="E2726" s="14" t="str">
        <f t="shared" ca="1" si="85"/>
        <v>TERCERA EDAD</v>
      </c>
      <c r="F2726" s="14"/>
    </row>
    <row r="2727" spans="1:6" x14ac:dyDescent="0.25">
      <c r="A2727" s="84" t="str">
        <f t="shared" si="86"/>
        <v/>
      </c>
      <c r="C2727" s="12"/>
      <c r="D2727" s="13">
        <f ca="1">(TODAY()-PACIENTE[[#This Row],[FECHA. DE NACIMIENTO]])/365</f>
        <v>125.89315068493151</v>
      </c>
      <c r="E2727" s="14" t="str">
        <f t="shared" ca="1" si="85"/>
        <v>TERCERA EDAD</v>
      </c>
      <c r="F2727" s="14"/>
    </row>
    <row r="2728" spans="1:6" x14ac:dyDescent="0.25">
      <c r="A2728" s="84" t="str">
        <f t="shared" si="86"/>
        <v/>
      </c>
      <c r="C2728" s="12"/>
      <c r="D2728" s="13">
        <f ca="1">(TODAY()-PACIENTE[[#This Row],[FECHA. DE NACIMIENTO]])/365</f>
        <v>125.89315068493151</v>
      </c>
      <c r="E2728" s="14" t="str">
        <f t="shared" ca="1" si="85"/>
        <v>TERCERA EDAD</v>
      </c>
      <c r="F2728" s="14"/>
    </row>
    <row r="2729" spans="1:6" x14ac:dyDescent="0.25">
      <c r="A2729" s="84" t="str">
        <f t="shared" si="86"/>
        <v/>
      </c>
      <c r="C2729" s="12"/>
      <c r="D2729" s="13">
        <f ca="1">(TODAY()-PACIENTE[[#This Row],[FECHA. DE NACIMIENTO]])/365</f>
        <v>125.89315068493151</v>
      </c>
      <c r="E2729" s="14" t="str">
        <f t="shared" ca="1" si="85"/>
        <v>TERCERA EDAD</v>
      </c>
      <c r="F2729" s="14"/>
    </row>
    <row r="2730" spans="1:6" x14ac:dyDescent="0.25">
      <c r="A2730" s="84" t="str">
        <f t="shared" si="86"/>
        <v/>
      </c>
      <c r="C2730" s="12"/>
      <c r="D2730" s="13">
        <f ca="1">(TODAY()-PACIENTE[[#This Row],[FECHA. DE NACIMIENTO]])/365</f>
        <v>125.89315068493151</v>
      </c>
      <c r="E2730" s="14" t="str">
        <f t="shared" ref="E2730:E2793" ca="1" si="87">IF(D2730&lt;=11,"NIÑO",IF(D2730&lt;=17,"ADOLECENTE",IF(D2730&lt;=65,"ADULTO",IF(D2730&gt;=65,"TERCERA EDAD",0))))</f>
        <v>TERCERA EDAD</v>
      </c>
      <c r="F2730" s="14"/>
    </row>
    <row r="2731" spans="1:6" x14ac:dyDescent="0.25">
      <c r="A2731" s="84" t="str">
        <f t="shared" si="86"/>
        <v/>
      </c>
      <c r="C2731" s="12"/>
      <c r="D2731" s="13">
        <f ca="1">(TODAY()-PACIENTE[[#This Row],[FECHA. DE NACIMIENTO]])/365</f>
        <v>125.89315068493151</v>
      </c>
      <c r="E2731" s="14" t="str">
        <f t="shared" ca="1" si="87"/>
        <v>TERCERA EDAD</v>
      </c>
      <c r="F2731" s="14"/>
    </row>
    <row r="2732" spans="1:6" x14ac:dyDescent="0.25">
      <c r="A2732" s="84" t="str">
        <f t="shared" si="86"/>
        <v/>
      </c>
      <c r="C2732" s="12"/>
      <c r="D2732" s="13">
        <f ca="1">(TODAY()-PACIENTE[[#This Row],[FECHA. DE NACIMIENTO]])/365</f>
        <v>125.89315068493151</v>
      </c>
      <c r="E2732" s="14" t="str">
        <f t="shared" ca="1" si="87"/>
        <v>TERCERA EDAD</v>
      </c>
      <c r="F2732" s="14"/>
    </row>
    <row r="2733" spans="1:6" x14ac:dyDescent="0.25">
      <c r="A2733" s="84" t="str">
        <f t="shared" si="86"/>
        <v/>
      </c>
      <c r="C2733" s="12"/>
      <c r="D2733" s="13">
        <f ca="1">(TODAY()-PACIENTE[[#This Row],[FECHA. DE NACIMIENTO]])/365</f>
        <v>125.89315068493151</v>
      </c>
      <c r="E2733" s="14" t="str">
        <f t="shared" ca="1" si="87"/>
        <v>TERCERA EDAD</v>
      </c>
      <c r="F2733" s="14"/>
    </row>
    <row r="2734" spans="1:6" x14ac:dyDescent="0.25">
      <c r="A2734" s="84" t="str">
        <f t="shared" si="86"/>
        <v/>
      </c>
      <c r="C2734" s="12"/>
      <c r="D2734" s="13">
        <f ca="1">(TODAY()-PACIENTE[[#This Row],[FECHA. DE NACIMIENTO]])/365</f>
        <v>125.89315068493151</v>
      </c>
      <c r="E2734" s="14" t="str">
        <f t="shared" ca="1" si="87"/>
        <v>TERCERA EDAD</v>
      </c>
      <c r="F2734" s="14"/>
    </row>
    <row r="2735" spans="1:6" x14ac:dyDescent="0.25">
      <c r="A2735" s="84" t="str">
        <f t="shared" ref="A2735:A2798" si="88">IF(B2735&lt;&gt;"",$A2734+1,"")</f>
        <v/>
      </c>
      <c r="C2735" s="12"/>
      <c r="D2735" s="13">
        <f ca="1">(TODAY()-PACIENTE[[#This Row],[FECHA. DE NACIMIENTO]])/365</f>
        <v>125.89315068493151</v>
      </c>
      <c r="E2735" s="14" t="str">
        <f t="shared" ca="1" si="87"/>
        <v>TERCERA EDAD</v>
      </c>
      <c r="F2735" s="14"/>
    </row>
    <row r="2736" spans="1:6" x14ac:dyDescent="0.25">
      <c r="A2736" s="84" t="str">
        <f t="shared" si="88"/>
        <v/>
      </c>
      <c r="C2736" s="12"/>
      <c r="D2736" s="13">
        <f ca="1">(TODAY()-PACIENTE[[#This Row],[FECHA. DE NACIMIENTO]])/365</f>
        <v>125.89315068493151</v>
      </c>
      <c r="E2736" s="14" t="str">
        <f t="shared" ca="1" si="87"/>
        <v>TERCERA EDAD</v>
      </c>
      <c r="F2736" s="14"/>
    </row>
    <row r="2737" spans="1:6" x14ac:dyDescent="0.25">
      <c r="A2737" s="84" t="str">
        <f t="shared" si="88"/>
        <v/>
      </c>
      <c r="C2737" s="12"/>
      <c r="D2737" s="13">
        <f ca="1">(TODAY()-PACIENTE[[#This Row],[FECHA. DE NACIMIENTO]])/365</f>
        <v>125.89315068493151</v>
      </c>
      <c r="E2737" s="14" t="str">
        <f t="shared" ca="1" si="87"/>
        <v>TERCERA EDAD</v>
      </c>
      <c r="F2737" s="14"/>
    </row>
    <row r="2738" spans="1:6" x14ac:dyDescent="0.25">
      <c r="A2738" s="84" t="str">
        <f t="shared" si="88"/>
        <v/>
      </c>
      <c r="C2738" s="12"/>
      <c r="D2738" s="13">
        <f ca="1">(TODAY()-PACIENTE[[#This Row],[FECHA. DE NACIMIENTO]])/365</f>
        <v>125.89315068493151</v>
      </c>
      <c r="E2738" s="14" t="str">
        <f t="shared" ca="1" si="87"/>
        <v>TERCERA EDAD</v>
      </c>
      <c r="F2738" s="14"/>
    </row>
    <row r="2739" spans="1:6" x14ac:dyDescent="0.25">
      <c r="A2739" s="84" t="str">
        <f t="shared" si="88"/>
        <v/>
      </c>
      <c r="C2739" s="12"/>
      <c r="D2739" s="13">
        <f ca="1">(TODAY()-PACIENTE[[#This Row],[FECHA. DE NACIMIENTO]])/365</f>
        <v>125.89315068493151</v>
      </c>
      <c r="E2739" s="14" t="str">
        <f t="shared" ca="1" si="87"/>
        <v>TERCERA EDAD</v>
      </c>
      <c r="F2739" s="14"/>
    </row>
    <row r="2740" spans="1:6" x14ac:dyDescent="0.25">
      <c r="A2740" s="84" t="str">
        <f t="shared" si="88"/>
        <v/>
      </c>
      <c r="C2740" s="12"/>
      <c r="D2740" s="13">
        <f ca="1">(TODAY()-PACIENTE[[#This Row],[FECHA. DE NACIMIENTO]])/365</f>
        <v>125.89315068493151</v>
      </c>
      <c r="E2740" s="14" t="str">
        <f t="shared" ca="1" si="87"/>
        <v>TERCERA EDAD</v>
      </c>
      <c r="F2740" s="14"/>
    </row>
    <row r="2741" spans="1:6" x14ac:dyDescent="0.25">
      <c r="A2741" s="84" t="str">
        <f t="shared" si="88"/>
        <v/>
      </c>
      <c r="C2741" s="12"/>
      <c r="D2741" s="13">
        <f ca="1">(TODAY()-PACIENTE[[#This Row],[FECHA. DE NACIMIENTO]])/365</f>
        <v>125.89315068493151</v>
      </c>
      <c r="E2741" s="14" t="str">
        <f t="shared" ca="1" si="87"/>
        <v>TERCERA EDAD</v>
      </c>
      <c r="F2741" s="14"/>
    </row>
    <row r="2742" spans="1:6" x14ac:dyDescent="0.25">
      <c r="A2742" s="84" t="str">
        <f t="shared" si="88"/>
        <v/>
      </c>
      <c r="C2742" s="12"/>
      <c r="D2742" s="13">
        <f ca="1">(TODAY()-PACIENTE[[#This Row],[FECHA. DE NACIMIENTO]])/365</f>
        <v>125.89315068493151</v>
      </c>
      <c r="E2742" s="14" t="str">
        <f t="shared" ca="1" si="87"/>
        <v>TERCERA EDAD</v>
      </c>
      <c r="F2742" s="14"/>
    </row>
    <row r="2743" spans="1:6" x14ac:dyDescent="0.25">
      <c r="A2743" s="84" t="str">
        <f t="shared" si="88"/>
        <v/>
      </c>
      <c r="C2743" s="12"/>
      <c r="D2743" s="13">
        <f ca="1">(TODAY()-PACIENTE[[#This Row],[FECHA. DE NACIMIENTO]])/365</f>
        <v>125.89315068493151</v>
      </c>
      <c r="E2743" s="14" t="str">
        <f t="shared" ca="1" si="87"/>
        <v>TERCERA EDAD</v>
      </c>
      <c r="F2743" s="14"/>
    </row>
    <row r="2744" spans="1:6" x14ac:dyDescent="0.25">
      <c r="A2744" s="84" t="str">
        <f t="shared" si="88"/>
        <v/>
      </c>
      <c r="C2744" s="12"/>
      <c r="D2744" s="13">
        <f ca="1">(TODAY()-PACIENTE[[#This Row],[FECHA. DE NACIMIENTO]])/365</f>
        <v>125.89315068493151</v>
      </c>
      <c r="E2744" s="14" t="str">
        <f t="shared" ca="1" si="87"/>
        <v>TERCERA EDAD</v>
      </c>
      <c r="F2744" s="14"/>
    </row>
    <row r="2745" spans="1:6" x14ac:dyDescent="0.25">
      <c r="A2745" s="84" t="str">
        <f t="shared" si="88"/>
        <v/>
      </c>
      <c r="C2745" s="12"/>
      <c r="D2745" s="13">
        <f ca="1">(TODAY()-PACIENTE[[#This Row],[FECHA. DE NACIMIENTO]])/365</f>
        <v>125.89315068493151</v>
      </c>
      <c r="E2745" s="14" t="str">
        <f t="shared" ca="1" si="87"/>
        <v>TERCERA EDAD</v>
      </c>
      <c r="F2745" s="14"/>
    </row>
    <row r="2746" spans="1:6" x14ac:dyDescent="0.25">
      <c r="A2746" s="84" t="str">
        <f t="shared" si="88"/>
        <v/>
      </c>
      <c r="C2746" s="12"/>
      <c r="D2746" s="13">
        <f ca="1">(TODAY()-PACIENTE[[#This Row],[FECHA. DE NACIMIENTO]])/365</f>
        <v>125.89315068493151</v>
      </c>
      <c r="E2746" s="14" t="str">
        <f t="shared" ca="1" si="87"/>
        <v>TERCERA EDAD</v>
      </c>
      <c r="F2746" s="14"/>
    </row>
    <row r="2747" spans="1:6" x14ac:dyDescent="0.25">
      <c r="A2747" s="84" t="str">
        <f t="shared" si="88"/>
        <v/>
      </c>
      <c r="C2747" s="12"/>
      <c r="D2747" s="13">
        <f ca="1">(TODAY()-PACIENTE[[#This Row],[FECHA. DE NACIMIENTO]])/365</f>
        <v>125.89315068493151</v>
      </c>
      <c r="E2747" s="14" t="str">
        <f t="shared" ca="1" si="87"/>
        <v>TERCERA EDAD</v>
      </c>
      <c r="F2747" s="14"/>
    </row>
    <row r="2748" spans="1:6" x14ac:dyDescent="0.25">
      <c r="A2748" s="84" t="str">
        <f t="shared" si="88"/>
        <v/>
      </c>
      <c r="C2748" s="12"/>
      <c r="D2748" s="13">
        <f ca="1">(TODAY()-PACIENTE[[#This Row],[FECHA. DE NACIMIENTO]])/365</f>
        <v>125.89315068493151</v>
      </c>
      <c r="E2748" s="14" t="str">
        <f t="shared" ca="1" si="87"/>
        <v>TERCERA EDAD</v>
      </c>
      <c r="F2748" s="14"/>
    </row>
    <row r="2749" spans="1:6" x14ac:dyDescent="0.25">
      <c r="A2749" s="84" t="str">
        <f t="shared" si="88"/>
        <v/>
      </c>
      <c r="C2749" s="12"/>
      <c r="D2749" s="13">
        <f ca="1">(TODAY()-PACIENTE[[#This Row],[FECHA. DE NACIMIENTO]])/365</f>
        <v>125.89315068493151</v>
      </c>
      <c r="E2749" s="14" t="str">
        <f t="shared" ca="1" si="87"/>
        <v>TERCERA EDAD</v>
      </c>
      <c r="F2749" s="14"/>
    </row>
    <row r="2750" spans="1:6" x14ac:dyDescent="0.25">
      <c r="A2750" s="84" t="str">
        <f t="shared" si="88"/>
        <v/>
      </c>
      <c r="C2750" s="12"/>
      <c r="D2750" s="13">
        <f ca="1">(TODAY()-PACIENTE[[#This Row],[FECHA. DE NACIMIENTO]])/365</f>
        <v>125.89315068493151</v>
      </c>
      <c r="E2750" s="14" t="str">
        <f t="shared" ca="1" si="87"/>
        <v>TERCERA EDAD</v>
      </c>
      <c r="F2750" s="14"/>
    </row>
    <row r="2751" spans="1:6" x14ac:dyDescent="0.25">
      <c r="A2751" s="84" t="str">
        <f t="shared" si="88"/>
        <v/>
      </c>
      <c r="C2751" s="12"/>
      <c r="D2751" s="13">
        <f ca="1">(TODAY()-PACIENTE[[#This Row],[FECHA. DE NACIMIENTO]])/365</f>
        <v>125.89315068493151</v>
      </c>
      <c r="E2751" s="14" t="str">
        <f t="shared" ca="1" si="87"/>
        <v>TERCERA EDAD</v>
      </c>
      <c r="F2751" s="14"/>
    </row>
    <row r="2752" spans="1:6" x14ac:dyDescent="0.25">
      <c r="A2752" s="84" t="str">
        <f t="shared" si="88"/>
        <v/>
      </c>
      <c r="C2752" s="12"/>
      <c r="D2752" s="13">
        <f ca="1">(TODAY()-PACIENTE[[#This Row],[FECHA. DE NACIMIENTO]])/365</f>
        <v>125.89315068493151</v>
      </c>
      <c r="E2752" s="14" t="str">
        <f t="shared" ca="1" si="87"/>
        <v>TERCERA EDAD</v>
      </c>
      <c r="F2752" s="14"/>
    </row>
    <row r="2753" spans="1:6" x14ac:dyDescent="0.25">
      <c r="A2753" s="84" t="str">
        <f t="shared" si="88"/>
        <v/>
      </c>
      <c r="C2753" s="12"/>
      <c r="D2753" s="13">
        <f ca="1">(TODAY()-PACIENTE[[#This Row],[FECHA. DE NACIMIENTO]])/365</f>
        <v>125.89315068493151</v>
      </c>
      <c r="E2753" s="14" t="str">
        <f t="shared" ca="1" si="87"/>
        <v>TERCERA EDAD</v>
      </c>
      <c r="F2753" s="14"/>
    </row>
    <row r="2754" spans="1:6" x14ac:dyDescent="0.25">
      <c r="A2754" s="84" t="str">
        <f t="shared" si="88"/>
        <v/>
      </c>
      <c r="C2754" s="12"/>
      <c r="D2754" s="13">
        <f ca="1">(TODAY()-PACIENTE[[#This Row],[FECHA. DE NACIMIENTO]])/365</f>
        <v>125.89315068493151</v>
      </c>
      <c r="E2754" s="14" t="str">
        <f t="shared" ca="1" si="87"/>
        <v>TERCERA EDAD</v>
      </c>
      <c r="F2754" s="14"/>
    </row>
    <row r="2755" spans="1:6" x14ac:dyDescent="0.25">
      <c r="A2755" s="84" t="str">
        <f t="shared" si="88"/>
        <v/>
      </c>
      <c r="C2755" s="12"/>
      <c r="D2755" s="13">
        <f ca="1">(TODAY()-PACIENTE[[#This Row],[FECHA. DE NACIMIENTO]])/365</f>
        <v>125.89315068493151</v>
      </c>
      <c r="E2755" s="14" t="str">
        <f t="shared" ca="1" si="87"/>
        <v>TERCERA EDAD</v>
      </c>
      <c r="F2755" s="14"/>
    </row>
    <row r="2756" spans="1:6" x14ac:dyDescent="0.25">
      <c r="A2756" s="84" t="str">
        <f t="shared" si="88"/>
        <v/>
      </c>
      <c r="C2756" s="12"/>
      <c r="D2756" s="13">
        <f ca="1">(TODAY()-PACIENTE[[#This Row],[FECHA. DE NACIMIENTO]])/365</f>
        <v>125.89315068493151</v>
      </c>
      <c r="E2756" s="14" t="str">
        <f t="shared" ca="1" si="87"/>
        <v>TERCERA EDAD</v>
      </c>
      <c r="F2756" s="14"/>
    </row>
    <row r="2757" spans="1:6" x14ac:dyDescent="0.25">
      <c r="A2757" s="84" t="str">
        <f t="shared" si="88"/>
        <v/>
      </c>
      <c r="C2757" s="12"/>
      <c r="D2757" s="13">
        <f ca="1">(TODAY()-PACIENTE[[#This Row],[FECHA. DE NACIMIENTO]])/365</f>
        <v>125.89315068493151</v>
      </c>
      <c r="E2757" s="14" t="str">
        <f t="shared" ca="1" si="87"/>
        <v>TERCERA EDAD</v>
      </c>
      <c r="F2757" s="14"/>
    </row>
    <row r="2758" spans="1:6" x14ac:dyDescent="0.25">
      <c r="A2758" s="84" t="str">
        <f t="shared" si="88"/>
        <v/>
      </c>
      <c r="C2758" s="12"/>
      <c r="D2758" s="13">
        <f ca="1">(TODAY()-PACIENTE[[#This Row],[FECHA. DE NACIMIENTO]])/365</f>
        <v>125.89315068493151</v>
      </c>
      <c r="E2758" s="14" t="str">
        <f t="shared" ca="1" si="87"/>
        <v>TERCERA EDAD</v>
      </c>
      <c r="F2758" s="14"/>
    </row>
    <row r="2759" spans="1:6" x14ac:dyDescent="0.25">
      <c r="A2759" s="84" t="str">
        <f t="shared" si="88"/>
        <v/>
      </c>
      <c r="C2759" s="12"/>
      <c r="D2759" s="13">
        <f ca="1">(TODAY()-PACIENTE[[#This Row],[FECHA. DE NACIMIENTO]])/365</f>
        <v>125.89315068493151</v>
      </c>
      <c r="E2759" s="14" t="str">
        <f t="shared" ca="1" si="87"/>
        <v>TERCERA EDAD</v>
      </c>
      <c r="F2759" s="14"/>
    </row>
    <row r="2760" spans="1:6" x14ac:dyDescent="0.25">
      <c r="A2760" s="84" t="str">
        <f t="shared" si="88"/>
        <v/>
      </c>
      <c r="C2760" s="12"/>
      <c r="D2760" s="13">
        <f ca="1">(TODAY()-PACIENTE[[#This Row],[FECHA. DE NACIMIENTO]])/365</f>
        <v>125.89315068493151</v>
      </c>
      <c r="E2760" s="14" t="str">
        <f t="shared" ca="1" si="87"/>
        <v>TERCERA EDAD</v>
      </c>
      <c r="F2760" s="14"/>
    </row>
    <row r="2761" spans="1:6" x14ac:dyDescent="0.25">
      <c r="A2761" s="84" t="str">
        <f t="shared" si="88"/>
        <v/>
      </c>
      <c r="C2761" s="12"/>
      <c r="D2761" s="13">
        <f ca="1">(TODAY()-PACIENTE[[#This Row],[FECHA. DE NACIMIENTO]])/365</f>
        <v>125.89315068493151</v>
      </c>
      <c r="E2761" s="14" t="str">
        <f t="shared" ca="1" si="87"/>
        <v>TERCERA EDAD</v>
      </c>
      <c r="F2761" s="14"/>
    </row>
    <row r="2762" spans="1:6" x14ac:dyDescent="0.25">
      <c r="A2762" s="84" t="str">
        <f t="shared" si="88"/>
        <v/>
      </c>
      <c r="C2762" s="12"/>
      <c r="D2762" s="13">
        <f ca="1">(TODAY()-PACIENTE[[#This Row],[FECHA. DE NACIMIENTO]])/365</f>
        <v>125.89315068493151</v>
      </c>
      <c r="E2762" s="14" t="str">
        <f t="shared" ca="1" si="87"/>
        <v>TERCERA EDAD</v>
      </c>
      <c r="F2762" s="14"/>
    </row>
    <row r="2763" spans="1:6" x14ac:dyDescent="0.25">
      <c r="A2763" s="84" t="str">
        <f t="shared" si="88"/>
        <v/>
      </c>
      <c r="C2763" s="12"/>
      <c r="D2763" s="13">
        <f ca="1">(TODAY()-PACIENTE[[#This Row],[FECHA. DE NACIMIENTO]])/365</f>
        <v>125.89315068493151</v>
      </c>
      <c r="E2763" s="14" t="str">
        <f t="shared" ca="1" si="87"/>
        <v>TERCERA EDAD</v>
      </c>
      <c r="F2763" s="14"/>
    </row>
    <row r="2764" spans="1:6" x14ac:dyDescent="0.25">
      <c r="A2764" s="84" t="str">
        <f t="shared" si="88"/>
        <v/>
      </c>
      <c r="C2764" s="12"/>
      <c r="D2764" s="13">
        <f ca="1">(TODAY()-PACIENTE[[#This Row],[FECHA. DE NACIMIENTO]])/365</f>
        <v>125.89315068493151</v>
      </c>
      <c r="E2764" s="14" t="str">
        <f t="shared" ca="1" si="87"/>
        <v>TERCERA EDAD</v>
      </c>
      <c r="F2764" s="14"/>
    </row>
    <row r="2765" spans="1:6" x14ac:dyDescent="0.25">
      <c r="A2765" s="84" t="str">
        <f t="shared" si="88"/>
        <v/>
      </c>
      <c r="C2765" s="12"/>
      <c r="D2765" s="13">
        <f ca="1">(TODAY()-PACIENTE[[#This Row],[FECHA. DE NACIMIENTO]])/365</f>
        <v>125.89315068493151</v>
      </c>
      <c r="E2765" s="14" t="str">
        <f t="shared" ca="1" si="87"/>
        <v>TERCERA EDAD</v>
      </c>
      <c r="F2765" s="14"/>
    </row>
    <row r="2766" spans="1:6" x14ac:dyDescent="0.25">
      <c r="A2766" s="84" t="str">
        <f t="shared" si="88"/>
        <v/>
      </c>
      <c r="C2766" s="12"/>
      <c r="D2766" s="13">
        <f ca="1">(TODAY()-PACIENTE[[#This Row],[FECHA. DE NACIMIENTO]])/365</f>
        <v>125.89315068493151</v>
      </c>
      <c r="E2766" s="14" t="str">
        <f t="shared" ca="1" si="87"/>
        <v>TERCERA EDAD</v>
      </c>
      <c r="F2766" s="14"/>
    </row>
    <row r="2767" spans="1:6" x14ac:dyDescent="0.25">
      <c r="A2767" s="84" t="str">
        <f t="shared" si="88"/>
        <v/>
      </c>
      <c r="C2767" s="12"/>
      <c r="D2767" s="13">
        <f ca="1">(TODAY()-PACIENTE[[#This Row],[FECHA. DE NACIMIENTO]])/365</f>
        <v>125.89315068493151</v>
      </c>
      <c r="E2767" s="14" t="str">
        <f t="shared" ca="1" si="87"/>
        <v>TERCERA EDAD</v>
      </c>
      <c r="F2767" s="14"/>
    </row>
    <row r="2768" spans="1:6" x14ac:dyDescent="0.25">
      <c r="A2768" s="84" t="str">
        <f t="shared" si="88"/>
        <v/>
      </c>
      <c r="C2768" s="12"/>
      <c r="D2768" s="13">
        <f ca="1">(TODAY()-PACIENTE[[#This Row],[FECHA. DE NACIMIENTO]])/365</f>
        <v>125.89315068493151</v>
      </c>
      <c r="E2768" s="14" t="str">
        <f t="shared" ca="1" si="87"/>
        <v>TERCERA EDAD</v>
      </c>
      <c r="F2768" s="14"/>
    </row>
    <row r="2769" spans="1:6" x14ac:dyDescent="0.25">
      <c r="A2769" s="84" t="str">
        <f t="shared" si="88"/>
        <v/>
      </c>
      <c r="C2769" s="12"/>
      <c r="D2769" s="13">
        <f ca="1">(TODAY()-PACIENTE[[#This Row],[FECHA. DE NACIMIENTO]])/365</f>
        <v>125.89315068493151</v>
      </c>
      <c r="E2769" s="14" t="str">
        <f t="shared" ca="1" si="87"/>
        <v>TERCERA EDAD</v>
      </c>
      <c r="F2769" s="14"/>
    </row>
    <row r="2770" spans="1:6" x14ac:dyDescent="0.25">
      <c r="A2770" s="84" t="str">
        <f t="shared" si="88"/>
        <v/>
      </c>
      <c r="C2770" s="12"/>
      <c r="D2770" s="13">
        <f ca="1">(TODAY()-PACIENTE[[#This Row],[FECHA. DE NACIMIENTO]])/365</f>
        <v>125.89315068493151</v>
      </c>
      <c r="E2770" s="14" t="str">
        <f t="shared" ca="1" si="87"/>
        <v>TERCERA EDAD</v>
      </c>
      <c r="F2770" s="14"/>
    </row>
    <row r="2771" spans="1:6" x14ac:dyDescent="0.25">
      <c r="A2771" s="84" t="str">
        <f t="shared" si="88"/>
        <v/>
      </c>
      <c r="C2771" s="12"/>
      <c r="D2771" s="13">
        <f ca="1">(TODAY()-PACIENTE[[#This Row],[FECHA. DE NACIMIENTO]])/365</f>
        <v>125.89315068493151</v>
      </c>
      <c r="E2771" s="14" t="str">
        <f t="shared" ca="1" si="87"/>
        <v>TERCERA EDAD</v>
      </c>
      <c r="F2771" s="14"/>
    </row>
    <row r="2772" spans="1:6" x14ac:dyDescent="0.25">
      <c r="A2772" s="84" t="str">
        <f t="shared" si="88"/>
        <v/>
      </c>
      <c r="C2772" s="12"/>
      <c r="D2772" s="13">
        <f ca="1">(TODAY()-PACIENTE[[#This Row],[FECHA. DE NACIMIENTO]])/365</f>
        <v>125.89315068493151</v>
      </c>
      <c r="E2772" s="14" t="str">
        <f t="shared" ca="1" si="87"/>
        <v>TERCERA EDAD</v>
      </c>
      <c r="F2772" s="14"/>
    </row>
    <row r="2773" spans="1:6" x14ac:dyDescent="0.25">
      <c r="A2773" s="84" t="str">
        <f t="shared" si="88"/>
        <v/>
      </c>
      <c r="C2773" s="12"/>
      <c r="D2773" s="13">
        <f ca="1">(TODAY()-PACIENTE[[#This Row],[FECHA. DE NACIMIENTO]])/365</f>
        <v>125.89315068493151</v>
      </c>
      <c r="E2773" s="14" t="str">
        <f t="shared" ca="1" si="87"/>
        <v>TERCERA EDAD</v>
      </c>
      <c r="F2773" s="14"/>
    </row>
    <row r="2774" spans="1:6" x14ac:dyDescent="0.25">
      <c r="A2774" s="84" t="str">
        <f t="shared" si="88"/>
        <v/>
      </c>
      <c r="C2774" s="12"/>
      <c r="D2774" s="13">
        <f ca="1">(TODAY()-PACIENTE[[#This Row],[FECHA. DE NACIMIENTO]])/365</f>
        <v>125.89315068493151</v>
      </c>
      <c r="E2774" s="14" t="str">
        <f t="shared" ca="1" si="87"/>
        <v>TERCERA EDAD</v>
      </c>
      <c r="F2774" s="14"/>
    </row>
    <row r="2775" spans="1:6" x14ac:dyDescent="0.25">
      <c r="A2775" s="84" t="str">
        <f t="shared" si="88"/>
        <v/>
      </c>
      <c r="C2775" s="12"/>
      <c r="D2775" s="13">
        <f ca="1">(TODAY()-PACIENTE[[#This Row],[FECHA. DE NACIMIENTO]])/365</f>
        <v>125.89315068493151</v>
      </c>
      <c r="E2775" s="14" t="str">
        <f t="shared" ca="1" si="87"/>
        <v>TERCERA EDAD</v>
      </c>
      <c r="F2775" s="14"/>
    </row>
    <row r="2776" spans="1:6" x14ac:dyDescent="0.25">
      <c r="A2776" s="84" t="str">
        <f t="shared" si="88"/>
        <v/>
      </c>
      <c r="C2776" s="12"/>
      <c r="D2776" s="13">
        <f ca="1">(TODAY()-PACIENTE[[#This Row],[FECHA. DE NACIMIENTO]])/365</f>
        <v>125.89315068493151</v>
      </c>
      <c r="E2776" s="14" t="str">
        <f t="shared" ca="1" si="87"/>
        <v>TERCERA EDAD</v>
      </c>
      <c r="F2776" s="14"/>
    </row>
    <row r="2777" spans="1:6" x14ac:dyDescent="0.25">
      <c r="A2777" s="84" t="str">
        <f t="shared" si="88"/>
        <v/>
      </c>
      <c r="C2777" s="12"/>
      <c r="D2777" s="13">
        <f ca="1">(TODAY()-PACIENTE[[#This Row],[FECHA. DE NACIMIENTO]])/365</f>
        <v>125.89315068493151</v>
      </c>
      <c r="E2777" s="14" t="str">
        <f t="shared" ca="1" si="87"/>
        <v>TERCERA EDAD</v>
      </c>
      <c r="F2777" s="14"/>
    </row>
    <row r="2778" spans="1:6" x14ac:dyDescent="0.25">
      <c r="A2778" s="84" t="str">
        <f t="shared" si="88"/>
        <v/>
      </c>
      <c r="C2778" s="12"/>
      <c r="D2778" s="13">
        <f ca="1">(TODAY()-PACIENTE[[#This Row],[FECHA. DE NACIMIENTO]])/365</f>
        <v>125.89315068493151</v>
      </c>
      <c r="E2778" s="14" t="str">
        <f t="shared" ca="1" si="87"/>
        <v>TERCERA EDAD</v>
      </c>
      <c r="F2778" s="14"/>
    </row>
    <row r="2779" spans="1:6" x14ac:dyDescent="0.25">
      <c r="A2779" s="84" t="str">
        <f t="shared" si="88"/>
        <v/>
      </c>
      <c r="C2779" s="12"/>
      <c r="D2779" s="13">
        <f ca="1">(TODAY()-PACIENTE[[#This Row],[FECHA. DE NACIMIENTO]])/365</f>
        <v>125.89315068493151</v>
      </c>
      <c r="E2779" s="14" t="str">
        <f t="shared" ca="1" si="87"/>
        <v>TERCERA EDAD</v>
      </c>
      <c r="F2779" s="14"/>
    </row>
    <row r="2780" spans="1:6" x14ac:dyDescent="0.25">
      <c r="A2780" s="84" t="str">
        <f t="shared" si="88"/>
        <v/>
      </c>
      <c r="C2780" s="12"/>
      <c r="D2780" s="13">
        <f ca="1">(TODAY()-PACIENTE[[#This Row],[FECHA. DE NACIMIENTO]])/365</f>
        <v>125.89315068493151</v>
      </c>
      <c r="E2780" s="14" t="str">
        <f t="shared" ca="1" si="87"/>
        <v>TERCERA EDAD</v>
      </c>
      <c r="F2780" s="14"/>
    </row>
    <row r="2781" spans="1:6" x14ac:dyDescent="0.25">
      <c r="A2781" s="84" t="str">
        <f t="shared" si="88"/>
        <v/>
      </c>
      <c r="C2781" s="12"/>
      <c r="D2781" s="13">
        <f ca="1">(TODAY()-PACIENTE[[#This Row],[FECHA. DE NACIMIENTO]])/365</f>
        <v>125.89315068493151</v>
      </c>
      <c r="E2781" s="14" t="str">
        <f t="shared" ca="1" si="87"/>
        <v>TERCERA EDAD</v>
      </c>
      <c r="F2781" s="14"/>
    </row>
    <row r="2782" spans="1:6" x14ac:dyDescent="0.25">
      <c r="A2782" s="84" t="str">
        <f t="shared" si="88"/>
        <v/>
      </c>
      <c r="C2782" s="12"/>
      <c r="D2782" s="13">
        <f ca="1">(TODAY()-PACIENTE[[#This Row],[FECHA. DE NACIMIENTO]])/365</f>
        <v>125.89315068493151</v>
      </c>
      <c r="E2782" s="14" t="str">
        <f t="shared" ca="1" si="87"/>
        <v>TERCERA EDAD</v>
      </c>
      <c r="F2782" s="14"/>
    </row>
    <row r="2783" spans="1:6" x14ac:dyDescent="0.25">
      <c r="A2783" s="84" t="str">
        <f t="shared" si="88"/>
        <v/>
      </c>
      <c r="C2783" s="12"/>
      <c r="D2783" s="13">
        <f ca="1">(TODAY()-PACIENTE[[#This Row],[FECHA. DE NACIMIENTO]])/365</f>
        <v>125.89315068493151</v>
      </c>
      <c r="E2783" s="14" t="str">
        <f t="shared" ca="1" si="87"/>
        <v>TERCERA EDAD</v>
      </c>
      <c r="F2783" s="14"/>
    </row>
    <row r="2784" spans="1:6" x14ac:dyDescent="0.25">
      <c r="A2784" s="84" t="str">
        <f t="shared" si="88"/>
        <v/>
      </c>
      <c r="C2784" s="12"/>
      <c r="D2784" s="13">
        <f ca="1">(TODAY()-PACIENTE[[#This Row],[FECHA. DE NACIMIENTO]])/365</f>
        <v>125.89315068493151</v>
      </c>
      <c r="E2784" s="14" t="str">
        <f t="shared" ca="1" si="87"/>
        <v>TERCERA EDAD</v>
      </c>
      <c r="F2784" s="14"/>
    </row>
    <row r="2785" spans="1:6" x14ac:dyDescent="0.25">
      <c r="A2785" s="84" t="str">
        <f t="shared" si="88"/>
        <v/>
      </c>
      <c r="C2785" s="12"/>
      <c r="D2785" s="13">
        <f ca="1">(TODAY()-PACIENTE[[#This Row],[FECHA. DE NACIMIENTO]])/365</f>
        <v>125.89315068493151</v>
      </c>
      <c r="E2785" s="14" t="str">
        <f t="shared" ca="1" si="87"/>
        <v>TERCERA EDAD</v>
      </c>
      <c r="F2785" s="14"/>
    </row>
    <row r="2786" spans="1:6" x14ac:dyDescent="0.25">
      <c r="A2786" s="84" t="str">
        <f t="shared" si="88"/>
        <v/>
      </c>
      <c r="C2786" s="12"/>
      <c r="D2786" s="13">
        <f ca="1">(TODAY()-PACIENTE[[#This Row],[FECHA. DE NACIMIENTO]])/365</f>
        <v>125.89315068493151</v>
      </c>
      <c r="E2786" s="14" t="str">
        <f t="shared" ca="1" si="87"/>
        <v>TERCERA EDAD</v>
      </c>
      <c r="F2786" s="14"/>
    </row>
    <row r="2787" spans="1:6" x14ac:dyDescent="0.25">
      <c r="A2787" s="84" t="str">
        <f t="shared" si="88"/>
        <v/>
      </c>
      <c r="C2787" s="12"/>
      <c r="D2787" s="13">
        <f ca="1">(TODAY()-PACIENTE[[#This Row],[FECHA. DE NACIMIENTO]])/365</f>
        <v>125.89315068493151</v>
      </c>
      <c r="E2787" s="14" t="str">
        <f t="shared" ca="1" si="87"/>
        <v>TERCERA EDAD</v>
      </c>
      <c r="F2787" s="14"/>
    </row>
    <row r="2788" spans="1:6" x14ac:dyDescent="0.25">
      <c r="A2788" s="84" t="str">
        <f t="shared" si="88"/>
        <v/>
      </c>
      <c r="C2788" s="12"/>
      <c r="D2788" s="13">
        <f ca="1">(TODAY()-PACIENTE[[#This Row],[FECHA. DE NACIMIENTO]])/365</f>
        <v>125.89315068493151</v>
      </c>
      <c r="E2788" s="14" t="str">
        <f t="shared" ca="1" si="87"/>
        <v>TERCERA EDAD</v>
      </c>
      <c r="F2788" s="14"/>
    </row>
    <row r="2789" spans="1:6" x14ac:dyDescent="0.25">
      <c r="A2789" s="84" t="str">
        <f t="shared" si="88"/>
        <v/>
      </c>
      <c r="C2789" s="12"/>
      <c r="D2789" s="13">
        <f ca="1">(TODAY()-PACIENTE[[#This Row],[FECHA. DE NACIMIENTO]])/365</f>
        <v>125.89315068493151</v>
      </c>
      <c r="E2789" s="14" t="str">
        <f t="shared" ca="1" si="87"/>
        <v>TERCERA EDAD</v>
      </c>
      <c r="F2789" s="14"/>
    </row>
    <row r="2790" spans="1:6" x14ac:dyDescent="0.25">
      <c r="A2790" s="84" t="str">
        <f t="shared" si="88"/>
        <v/>
      </c>
      <c r="C2790" s="12"/>
      <c r="D2790" s="13">
        <f ca="1">(TODAY()-PACIENTE[[#This Row],[FECHA. DE NACIMIENTO]])/365</f>
        <v>125.89315068493151</v>
      </c>
      <c r="E2790" s="14" t="str">
        <f t="shared" ca="1" si="87"/>
        <v>TERCERA EDAD</v>
      </c>
      <c r="F2790" s="14"/>
    </row>
    <row r="2791" spans="1:6" x14ac:dyDescent="0.25">
      <c r="A2791" s="84" t="str">
        <f t="shared" si="88"/>
        <v/>
      </c>
      <c r="C2791" s="12"/>
      <c r="D2791" s="13">
        <f ca="1">(TODAY()-PACIENTE[[#This Row],[FECHA. DE NACIMIENTO]])/365</f>
        <v>125.89315068493151</v>
      </c>
      <c r="E2791" s="14" t="str">
        <f t="shared" ca="1" si="87"/>
        <v>TERCERA EDAD</v>
      </c>
      <c r="F2791" s="14"/>
    </row>
    <row r="2792" spans="1:6" x14ac:dyDescent="0.25">
      <c r="A2792" s="84" t="str">
        <f t="shared" si="88"/>
        <v/>
      </c>
      <c r="C2792" s="12"/>
      <c r="D2792" s="13">
        <f ca="1">(TODAY()-PACIENTE[[#This Row],[FECHA. DE NACIMIENTO]])/365</f>
        <v>125.89315068493151</v>
      </c>
      <c r="E2792" s="14" t="str">
        <f t="shared" ca="1" si="87"/>
        <v>TERCERA EDAD</v>
      </c>
      <c r="F2792" s="14"/>
    </row>
    <row r="2793" spans="1:6" x14ac:dyDescent="0.25">
      <c r="A2793" s="84" t="str">
        <f t="shared" si="88"/>
        <v/>
      </c>
      <c r="C2793" s="12"/>
      <c r="D2793" s="13">
        <f ca="1">(TODAY()-PACIENTE[[#This Row],[FECHA. DE NACIMIENTO]])/365</f>
        <v>125.89315068493151</v>
      </c>
      <c r="E2793" s="14" t="str">
        <f t="shared" ca="1" si="87"/>
        <v>TERCERA EDAD</v>
      </c>
      <c r="F2793" s="14"/>
    </row>
    <row r="2794" spans="1:6" x14ac:dyDescent="0.25">
      <c r="A2794" s="84" t="str">
        <f t="shared" si="88"/>
        <v/>
      </c>
      <c r="C2794" s="12"/>
      <c r="D2794" s="13">
        <f ca="1">(TODAY()-PACIENTE[[#This Row],[FECHA. DE NACIMIENTO]])/365</f>
        <v>125.89315068493151</v>
      </c>
      <c r="E2794" s="14" t="str">
        <f t="shared" ref="E2794:E2857" ca="1" si="89">IF(D2794&lt;=11,"NIÑO",IF(D2794&lt;=17,"ADOLECENTE",IF(D2794&lt;=65,"ADULTO",IF(D2794&gt;=65,"TERCERA EDAD",0))))</f>
        <v>TERCERA EDAD</v>
      </c>
      <c r="F2794" s="14"/>
    </row>
    <row r="2795" spans="1:6" x14ac:dyDescent="0.25">
      <c r="A2795" s="84" t="str">
        <f t="shared" si="88"/>
        <v/>
      </c>
      <c r="C2795" s="12"/>
      <c r="D2795" s="13">
        <f ca="1">(TODAY()-PACIENTE[[#This Row],[FECHA. DE NACIMIENTO]])/365</f>
        <v>125.89315068493151</v>
      </c>
      <c r="E2795" s="14" t="str">
        <f t="shared" ca="1" si="89"/>
        <v>TERCERA EDAD</v>
      </c>
      <c r="F2795" s="14"/>
    </row>
    <row r="2796" spans="1:6" x14ac:dyDescent="0.25">
      <c r="A2796" s="84" t="str">
        <f t="shared" si="88"/>
        <v/>
      </c>
      <c r="C2796" s="12"/>
      <c r="D2796" s="13">
        <f ca="1">(TODAY()-PACIENTE[[#This Row],[FECHA. DE NACIMIENTO]])/365</f>
        <v>125.89315068493151</v>
      </c>
      <c r="E2796" s="14" t="str">
        <f t="shared" ca="1" si="89"/>
        <v>TERCERA EDAD</v>
      </c>
      <c r="F2796" s="14"/>
    </row>
    <row r="2797" spans="1:6" x14ac:dyDescent="0.25">
      <c r="A2797" s="84" t="str">
        <f t="shared" si="88"/>
        <v/>
      </c>
      <c r="C2797" s="12"/>
      <c r="D2797" s="13">
        <f ca="1">(TODAY()-PACIENTE[[#This Row],[FECHA. DE NACIMIENTO]])/365</f>
        <v>125.89315068493151</v>
      </c>
      <c r="E2797" s="14" t="str">
        <f t="shared" ca="1" si="89"/>
        <v>TERCERA EDAD</v>
      </c>
      <c r="F2797" s="14"/>
    </row>
    <row r="2798" spans="1:6" x14ac:dyDescent="0.25">
      <c r="A2798" s="84" t="str">
        <f t="shared" si="88"/>
        <v/>
      </c>
      <c r="C2798" s="12"/>
      <c r="D2798" s="13">
        <f ca="1">(TODAY()-PACIENTE[[#This Row],[FECHA. DE NACIMIENTO]])/365</f>
        <v>125.89315068493151</v>
      </c>
      <c r="E2798" s="14" t="str">
        <f t="shared" ca="1" si="89"/>
        <v>TERCERA EDAD</v>
      </c>
      <c r="F2798" s="14"/>
    </row>
    <row r="2799" spans="1:6" x14ac:dyDescent="0.25">
      <c r="A2799" s="84" t="str">
        <f t="shared" ref="A2799:A2862" si="90">IF(B2799&lt;&gt;"",$A2798+1,"")</f>
        <v/>
      </c>
      <c r="C2799" s="12"/>
      <c r="D2799" s="13">
        <f ca="1">(TODAY()-PACIENTE[[#This Row],[FECHA. DE NACIMIENTO]])/365</f>
        <v>125.89315068493151</v>
      </c>
      <c r="E2799" s="14" t="str">
        <f t="shared" ca="1" si="89"/>
        <v>TERCERA EDAD</v>
      </c>
      <c r="F2799" s="14"/>
    </row>
    <row r="2800" spans="1:6" x14ac:dyDescent="0.25">
      <c r="A2800" s="84" t="str">
        <f t="shared" si="90"/>
        <v/>
      </c>
      <c r="C2800" s="12"/>
      <c r="D2800" s="13">
        <f ca="1">(TODAY()-PACIENTE[[#This Row],[FECHA. DE NACIMIENTO]])/365</f>
        <v>125.89315068493151</v>
      </c>
      <c r="E2800" s="14" t="str">
        <f t="shared" ca="1" si="89"/>
        <v>TERCERA EDAD</v>
      </c>
      <c r="F2800" s="14"/>
    </row>
    <row r="2801" spans="1:6" x14ac:dyDescent="0.25">
      <c r="A2801" s="84" t="str">
        <f t="shared" si="90"/>
        <v/>
      </c>
      <c r="C2801" s="12"/>
      <c r="D2801" s="13">
        <f ca="1">(TODAY()-PACIENTE[[#This Row],[FECHA. DE NACIMIENTO]])/365</f>
        <v>125.89315068493151</v>
      </c>
      <c r="E2801" s="14" t="str">
        <f t="shared" ca="1" si="89"/>
        <v>TERCERA EDAD</v>
      </c>
      <c r="F2801" s="14"/>
    </row>
    <row r="2802" spans="1:6" x14ac:dyDescent="0.25">
      <c r="A2802" s="84" t="str">
        <f t="shared" si="90"/>
        <v/>
      </c>
      <c r="C2802" s="12"/>
      <c r="D2802" s="13">
        <f ca="1">(TODAY()-PACIENTE[[#This Row],[FECHA. DE NACIMIENTO]])/365</f>
        <v>125.89315068493151</v>
      </c>
      <c r="E2802" s="14" t="str">
        <f t="shared" ca="1" si="89"/>
        <v>TERCERA EDAD</v>
      </c>
      <c r="F2802" s="14"/>
    </row>
    <row r="2803" spans="1:6" x14ac:dyDescent="0.25">
      <c r="A2803" s="84" t="str">
        <f t="shared" si="90"/>
        <v/>
      </c>
      <c r="C2803" s="12"/>
      <c r="D2803" s="13">
        <f ca="1">(TODAY()-PACIENTE[[#This Row],[FECHA. DE NACIMIENTO]])/365</f>
        <v>125.89315068493151</v>
      </c>
      <c r="E2803" s="14" t="str">
        <f t="shared" ca="1" si="89"/>
        <v>TERCERA EDAD</v>
      </c>
      <c r="F2803" s="14"/>
    </row>
    <row r="2804" spans="1:6" x14ac:dyDescent="0.25">
      <c r="A2804" s="84" t="str">
        <f t="shared" si="90"/>
        <v/>
      </c>
      <c r="C2804" s="12"/>
      <c r="D2804" s="13">
        <f ca="1">(TODAY()-PACIENTE[[#This Row],[FECHA. DE NACIMIENTO]])/365</f>
        <v>125.89315068493151</v>
      </c>
      <c r="E2804" s="14" t="str">
        <f t="shared" ca="1" si="89"/>
        <v>TERCERA EDAD</v>
      </c>
      <c r="F2804" s="14"/>
    </row>
    <row r="2805" spans="1:6" x14ac:dyDescent="0.25">
      <c r="A2805" s="84" t="str">
        <f t="shared" si="90"/>
        <v/>
      </c>
      <c r="C2805" s="12"/>
      <c r="D2805" s="13">
        <f ca="1">(TODAY()-PACIENTE[[#This Row],[FECHA. DE NACIMIENTO]])/365</f>
        <v>125.89315068493151</v>
      </c>
      <c r="E2805" s="14" t="str">
        <f t="shared" ca="1" si="89"/>
        <v>TERCERA EDAD</v>
      </c>
      <c r="F2805" s="14"/>
    </row>
    <row r="2806" spans="1:6" x14ac:dyDescent="0.25">
      <c r="A2806" s="84" t="str">
        <f t="shared" si="90"/>
        <v/>
      </c>
      <c r="C2806" s="12"/>
      <c r="D2806" s="13">
        <f ca="1">(TODAY()-PACIENTE[[#This Row],[FECHA. DE NACIMIENTO]])/365</f>
        <v>125.89315068493151</v>
      </c>
      <c r="E2806" s="14" t="str">
        <f t="shared" ca="1" si="89"/>
        <v>TERCERA EDAD</v>
      </c>
      <c r="F2806" s="14"/>
    </row>
    <row r="2807" spans="1:6" x14ac:dyDescent="0.25">
      <c r="A2807" s="84" t="str">
        <f t="shared" si="90"/>
        <v/>
      </c>
      <c r="C2807" s="12"/>
      <c r="D2807" s="13">
        <f ca="1">(TODAY()-PACIENTE[[#This Row],[FECHA. DE NACIMIENTO]])/365</f>
        <v>125.89315068493151</v>
      </c>
      <c r="E2807" s="14" t="str">
        <f t="shared" ca="1" si="89"/>
        <v>TERCERA EDAD</v>
      </c>
      <c r="F2807" s="14"/>
    </row>
    <row r="2808" spans="1:6" x14ac:dyDescent="0.25">
      <c r="A2808" s="84" t="str">
        <f t="shared" si="90"/>
        <v/>
      </c>
      <c r="C2808" s="12"/>
      <c r="D2808" s="13">
        <f ca="1">(TODAY()-PACIENTE[[#This Row],[FECHA. DE NACIMIENTO]])/365</f>
        <v>125.89315068493151</v>
      </c>
      <c r="E2808" s="14" t="str">
        <f t="shared" ca="1" si="89"/>
        <v>TERCERA EDAD</v>
      </c>
      <c r="F2808" s="14"/>
    </row>
    <row r="2809" spans="1:6" x14ac:dyDescent="0.25">
      <c r="A2809" s="84" t="str">
        <f t="shared" si="90"/>
        <v/>
      </c>
      <c r="C2809" s="12"/>
      <c r="D2809" s="13">
        <f ca="1">(TODAY()-PACIENTE[[#This Row],[FECHA. DE NACIMIENTO]])/365</f>
        <v>125.89315068493151</v>
      </c>
      <c r="E2809" s="14" t="str">
        <f t="shared" ca="1" si="89"/>
        <v>TERCERA EDAD</v>
      </c>
      <c r="F2809" s="14"/>
    </row>
    <row r="2810" spans="1:6" x14ac:dyDescent="0.25">
      <c r="A2810" s="84" t="str">
        <f t="shared" si="90"/>
        <v/>
      </c>
      <c r="C2810" s="12"/>
      <c r="D2810" s="13">
        <f ca="1">(TODAY()-PACIENTE[[#This Row],[FECHA. DE NACIMIENTO]])/365</f>
        <v>125.89315068493151</v>
      </c>
      <c r="E2810" s="14" t="str">
        <f t="shared" ca="1" si="89"/>
        <v>TERCERA EDAD</v>
      </c>
      <c r="F2810" s="14"/>
    </row>
    <row r="2811" spans="1:6" x14ac:dyDescent="0.25">
      <c r="A2811" s="84" t="str">
        <f t="shared" si="90"/>
        <v/>
      </c>
      <c r="C2811" s="12"/>
      <c r="D2811" s="13">
        <f ca="1">(TODAY()-PACIENTE[[#This Row],[FECHA. DE NACIMIENTO]])/365</f>
        <v>125.89315068493151</v>
      </c>
      <c r="E2811" s="14" t="str">
        <f t="shared" ca="1" si="89"/>
        <v>TERCERA EDAD</v>
      </c>
      <c r="F2811" s="14"/>
    </row>
    <row r="2812" spans="1:6" x14ac:dyDescent="0.25">
      <c r="A2812" s="84" t="str">
        <f t="shared" si="90"/>
        <v/>
      </c>
      <c r="C2812" s="12"/>
      <c r="D2812" s="13">
        <f ca="1">(TODAY()-PACIENTE[[#This Row],[FECHA. DE NACIMIENTO]])/365</f>
        <v>125.89315068493151</v>
      </c>
      <c r="E2812" s="14" t="str">
        <f t="shared" ca="1" si="89"/>
        <v>TERCERA EDAD</v>
      </c>
      <c r="F2812" s="14"/>
    </row>
    <row r="2813" spans="1:6" x14ac:dyDescent="0.25">
      <c r="A2813" s="84" t="str">
        <f t="shared" si="90"/>
        <v/>
      </c>
      <c r="C2813" s="12"/>
      <c r="D2813" s="13">
        <f ca="1">(TODAY()-PACIENTE[[#This Row],[FECHA. DE NACIMIENTO]])/365</f>
        <v>125.89315068493151</v>
      </c>
      <c r="E2813" s="14" t="str">
        <f t="shared" ca="1" si="89"/>
        <v>TERCERA EDAD</v>
      </c>
      <c r="F2813" s="14"/>
    </row>
    <row r="2814" spans="1:6" x14ac:dyDescent="0.25">
      <c r="A2814" s="84" t="str">
        <f t="shared" si="90"/>
        <v/>
      </c>
      <c r="C2814" s="12"/>
      <c r="D2814" s="13">
        <f ca="1">(TODAY()-PACIENTE[[#This Row],[FECHA. DE NACIMIENTO]])/365</f>
        <v>125.89315068493151</v>
      </c>
      <c r="E2814" s="14" t="str">
        <f t="shared" ca="1" si="89"/>
        <v>TERCERA EDAD</v>
      </c>
      <c r="F2814" s="14"/>
    </row>
    <row r="2815" spans="1:6" x14ac:dyDescent="0.25">
      <c r="A2815" s="84" t="str">
        <f t="shared" si="90"/>
        <v/>
      </c>
      <c r="C2815" s="12"/>
      <c r="D2815" s="13">
        <f ca="1">(TODAY()-PACIENTE[[#This Row],[FECHA. DE NACIMIENTO]])/365</f>
        <v>125.89315068493151</v>
      </c>
      <c r="E2815" s="14" t="str">
        <f t="shared" ca="1" si="89"/>
        <v>TERCERA EDAD</v>
      </c>
      <c r="F2815" s="14"/>
    </row>
    <row r="2816" spans="1:6" x14ac:dyDescent="0.25">
      <c r="A2816" s="84" t="str">
        <f t="shared" si="90"/>
        <v/>
      </c>
      <c r="C2816" s="12"/>
      <c r="D2816" s="13">
        <f ca="1">(TODAY()-PACIENTE[[#This Row],[FECHA. DE NACIMIENTO]])/365</f>
        <v>125.89315068493151</v>
      </c>
      <c r="E2816" s="14" t="str">
        <f t="shared" ca="1" si="89"/>
        <v>TERCERA EDAD</v>
      </c>
      <c r="F2816" s="14"/>
    </row>
    <row r="2817" spans="1:6" x14ac:dyDescent="0.25">
      <c r="A2817" s="84" t="str">
        <f t="shared" si="90"/>
        <v/>
      </c>
      <c r="C2817" s="12"/>
      <c r="D2817" s="13">
        <f ca="1">(TODAY()-PACIENTE[[#This Row],[FECHA. DE NACIMIENTO]])/365</f>
        <v>125.89315068493151</v>
      </c>
      <c r="E2817" s="14" t="str">
        <f t="shared" ca="1" si="89"/>
        <v>TERCERA EDAD</v>
      </c>
      <c r="F2817" s="14"/>
    </row>
    <row r="2818" spans="1:6" x14ac:dyDescent="0.25">
      <c r="A2818" s="84" t="str">
        <f t="shared" si="90"/>
        <v/>
      </c>
      <c r="C2818" s="12"/>
      <c r="D2818" s="13">
        <f ca="1">(TODAY()-PACIENTE[[#This Row],[FECHA. DE NACIMIENTO]])/365</f>
        <v>125.89315068493151</v>
      </c>
      <c r="E2818" s="14" t="str">
        <f t="shared" ca="1" si="89"/>
        <v>TERCERA EDAD</v>
      </c>
      <c r="F2818" s="14"/>
    </row>
    <row r="2819" spans="1:6" x14ac:dyDescent="0.25">
      <c r="A2819" s="84" t="str">
        <f t="shared" si="90"/>
        <v/>
      </c>
      <c r="C2819" s="12"/>
      <c r="D2819" s="13">
        <f ca="1">(TODAY()-PACIENTE[[#This Row],[FECHA. DE NACIMIENTO]])/365</f>
        <v>125.89315068493151</v>
      </c>
      <c r="E2819" s="14" t="str">
        <f t="shared" ca="1" si="89"/>
        <v>TERCERA EDAD</v>
      </c>
      <c r="F2819" s="14"/>
    </row>
    <row r="2820" spans="1:6" x14ac:dyDescent="0.25">
      <c r="A2820" s="84" t="str">
        <f t="shared" si="90"/>
        <v/>
      </c>
      <c r="C2820" s="12"/>
      <c r="D2820" s="13">
        <f ca="1">(TODAY()-PACIENTE[[#This Row],[FECHA. DE NACIMIENTO]])/365</f>
        <v>125.89315068493151</v>
      </c>
      <c r="E2820" s="14" t="str">
        <f t="shared" ca="1" si="89"/>
        <v>TERCERA EDAD</v>
      </c>
      <c r="F2820" s="14"/>
    </row>
    <row r="2821" spans="1:6" x14ac:dyDescent="0.25">
      <c r="A2821" s="84" t="str">
        <f t="shared" si="90"/>
        <v/>
      </c>
      <c r="C2821" s="12"/>
      <c r="D2821" s="13">
        <f ca="1">(TODAY()-PACIENTE[[#This Row],[FECHA. DE NACIMIENTO]])/365</f>
        <v>125.89315068493151</v>
      </c>
      <c r="E2821" s="14" t="str">
        <f t="shared" ca="1" si="89"/>
        <v>TERCERA EDAD</v>
      </c>
      <c r="F2821" s="14"/>
    </row>
    <row r="2822" spans="1:6" x14ac:dyDescent="0.25">
      <c r="A2822" s="84" t="str">
        <f t="shared" si="90"/>
        <v/>
      </c>
      <c r="C2822" s="12"/>
      <c r="D2822" s="13">
        <f ca="1">(TODAY()-PACIENTE[[#This Row],[FECHA. DE NACIMIENTO]])/365</f>
        <v>125.89315068493151</v>
      </c>
      <c r="E2822" s="14" t="str">
        <f t="shared" ca="1" si="89"/>
        <v>TERCERA EDAD</v>
      </c>
      <c r="F2822" s="14"/>
    </row>
    <row r="2823" spans="1:6" x14ac:dyDescent="0.25">
      <c r="A2823" s="84" t="str">
        <f t="shared" si="90"/>
        <v/>
      </c>
      <c r="C2823" s="12"/>
      <c r="D2823" s="13">
        <f ca="1">(TODAY()-PACIENTE[[#This Row],[FECHA. DE NACIMIENTO]])/365</f>
        <v>125.89315068493151</v>
      </c>
      <c r="E2823" s="14" t="str">
        <f t="shared" ca="1" si="89"/>
        <v>TERCERA EDAD</v>
      </c>
      <c r="F2823" s="14"/>
    </row>
    <row r="2824" spans="1:6" x14ac:dyDescent="0.25">
      <c r="A2824" s="84" t="str">
        <f t="shared" si="90"/>
        <v/>
      </c>
      <c r="C2824" s="12"/>
      <c r="D2824" s="13">
        <f ca="1">(TODAY()-PACIENTE[[#This Row],[FECHA. DE NACIMIENTO]])/365</f>
        <v>125.89315068493151</v>
      </c>
      <c r="E2824" s="14" t="str">
        <f t="shared" ca="1" si="89"/>
        <v>TERCERA EDAD</v>
      </c>
      <c r="F2824" s="14"/>
    </row>
    <row r="2825" spans="1:6" x14ac:dyDescent="0.25">
      <c r="A2825" s="84" t="str">
        <f t="shared" si="90"/>
        <v/>
      </c>
      <c r="C2825" s="12"/>
      <c r="D2825" s="13">
        <f ca="1">(TODAY()-PACIENTE[[#This Row],[FECHA. DE NACIMIENTO]])/365</f>
        <v>125.89315068493151</v>
      </c>
      <c r="E2825" s="14" t="str">
        <f t="shared" ca="1" si="89"/>
        <v>TERCERA EDAD</v>
      </c>
      <c r="F2825" s="14"/>
    </row>
    <row r="2826" spans="1:6" x14ac:dyDescent="0.25">
      <c r="A2826" s="84" t="str">
        <f t="shared" si="90"/>
        <v/>
      </c>
      <c r="C2826" s="12"/>
      <c r="D2826" s="13">
        <f ca="1">(TODAY()-PACIENTE[[#This Row],[FECHA. DE NACIMIENTO]])/365</f>
        <v>125.89315068493151</v>
      </c>
      <c r="E2826" s="14" t="str">
        <f t="shared" ca="1" si="89"/>
        <v>TERCERA EDAD</v>
      </c>
      <c r="F2826" s="14"/>
    </row>
    <row r="2827" spans="1:6" x14ac:dyDescent="0.25">
      <c r="A2827" s="84" t="str">
        <f t="shared" si="90"/>
        <v/>
      </c>
      <c r="C2827" s="12"/>
      <c r="D2827" s="13">
        <f ca="1">(TODAY()-PACIENTE[[#This Row],[FECHA. DE NACIMIENTO]])/365</f>
        <v>125.89315068493151</v>
      </c>
      <c r="E2827" s="14" t="str">
        <f t="shared" ca="1" si="89"/>
        <v>TERCERA EDAD</v>
      </c>
      <c r="F2827" s="14"/>
    </row>
    <row r="2828" spans="1:6" x14ac:dyDescent="0.25">
      <c r="A2828" s="84" t="str">
        <f t="shared" si="90"/>
        <v/>
      </c>
      <c r="C2828" s="12"/>
      <c r="D2828" s="13">
        <f ca="1">(TODAY()-PACIENTE[[#This Row],[FECHA. DE NACIMIENTO]])/365</f>
        <v>125.89315068493151</v>
      </c>
      <c r="E2828" s="14" t="str">
        <f t="shared" ca="1" si="89"/>
        <v>TERCERA EDAD</v>
      </c>
      <c r="F2828" s="14"/>
    </row>
    <row r="2829" spans="1:6" x14ac:dyDescent="0.25">
      <c r="A2829" s="84" t="str">
        <f t="shared" si="90"/>
        <v/>
      </c>
      <c r="C2829" s="12"/>
      <c r="D2829" s="13">
        <f ca="1">(TODAY()-PACIENTE[[#This Row],[FECHA. DE NACIMIENTO]])/365</f>
        <v>125.89315068493151</v>
      </c>
      <c r="E2829" s="14" t="str">
        <f t="shared" ca="1" si="89"/>
        <v>TERCERA EDAD</v>
      </c>
      <c r="F2829" s="14"/>
    </row>
    <row r="2830" spans="1:6" x14ac:dyDescent="0.25">
      <c r="A2830" s="84" t="str">
        <f t="shared" si="90"/>
        <v/>
      </c>
      <c r="C2830" s="12"/>
      <c r="D2830" s="13">
        <f ca="1">(TODAY()-PACIENTE[[#This Row],[FECHA. DE NACIMIENTO]])/365</f>
        <v>125.89315068493151</v>
      </c>
      <c r="E2830" s="14" t="str">
        <f t="shared" ca="1" si="89"/>
        <v>TERCERA EDAD</v>
      </c>
      <c r="F2830" s="14"/>
    </row>
    <row r="2831" spans="1:6" x14ac:dyDescent="0.25">
      <c r="A2831" s="84" t="str">
        <f t="shared" si="90"/>
        <v/>
      </c>
      <c r="C2831" s="12"/>
      <c r="D2831" s="13">
        <f ca="1">(TODAY()-PACIENTE[[#This Row],[FECHA. DE NACIMIENTO]])/365</f>
        <v>125.89315068493151</v>
      </c>
      <c r="E2831" s="14" t="str">
        <f t="shared" ca="1" si="89"/>
        <v>TERCERA EDAD</v>
      </c>
      <c r="F2831" s="14"/>
    </row>
    <row r="2832" spans="1:6" x14ac:dyDescent="0.25">
      <c r="A2832" s="84" t="str">
        <f t="shared" si="90"/>
        <v/>
      </c>
      <c r="C2832" s="12"/>
      <c r="D2832" s="13">
        <f ca="1">(TODAY()-PACIENTE[[#This Row],[FECHA. DE NACIMIENTO]])/365</f>
        <v>125.89315068493151</v>
      </c>
      <c r="E2832" s="14" t="str">
        <f t="shared" ca="1" si="89"/>
        <v>TERCERA EDAD</v>
      </c>
      <c r="F2832" s="14"/>
    </row>
    <row r="2833" spans="1:6" x14ac:dyDescent="0.25">
      <c r="A2833" s="84" t="str">
        <f t="shared" si="90"/>
        <v/>
      </c>
      <c r="C2833" s="12"/>
      <c r="D2833" s="13">
        <f ca="1">(TODAY()-PACIENTE[[#This Row],[FECHA. DE NACIMIENTO]])/365</f>
        <v>125.89315068493151</v>
      </c>
      <c r="E2833" s="14" t="str">
        <f t="shared" ca="1" si="89"/>
        <v>TERCERA EDAD</v>
      </c>
      <c r="F2833" s="14"/>
    </row>
    <row r="2834" spans="1:6" x14ac:dyDescent="0.25">
      <c r="A2834" s="84" t="str">
        <f t="shared" si="90"/>
        <v/>
      </c>
      <c r="C2834" s="12"/>
      <c r="D2834" s="13">
        <f ca="1">(TODAY()-PACIENTE[[#This Row],[FECHA. DE NACIMIENTO]])/365</f>
        <v>125.89315068493151</v>
      </c>
      <c r="E2834" s="14" t="str">
        <f t="shared" ca="1" si="89"/>
        <v>TERCERA EDAD</v>
      </c>
      <c r="F2834" s="14"/>
    </row>
    <row r="2835" spans="1:6" x14ac:dyDescent="0.25">
      <c r="A2835" s="84" t="str">
        <f t="shared" si="90"/>
        <v/>
      </c>
      <c r="C2835" s="12"/>
      <c r="D2835" s="13">
        <f ca="1">(TODAY()-PACIENTE[[#This Row],[FECHA. DE NACIMIENTO]])/365</f>
        <v>125.89315068493151</v>
      </c>
      <c r="E2835" s="14" t="str">
        <f t="shared" ca="1" si="89"/>
        <v>TERCERA EDAD</v>
      </c>
      <c r="F2835" s="14"/>
    </row>
    <row r="2836" spans="1:6" x14ac:dyDescent="0.25">
      <c r="A2836" s="84" t="str">
        <f t="shared" si="90"/>
        <v/>
      </c>
      <c r="C2836" s="12"/>
      <c r="D2836" s="13">
        <f ca="1">(TODAY()-PACIENTE[[#This Row],[FECHA. DE NACIMIENTO]])/365</f>
        <v>125.89315068493151</v>
      </c>
      <c r="E2836" s="14" t="str">
        <f t="shared" ca="1" si="89"/>
        <v>TERCERA EDAD</v>
      </c>
      <c r="F2836" s="14"/>
    </row>
    <row r="2837" spans="1:6" x14ac:dyDescent="0.25">
      <c r="A2837" s="84" t="str">
        <f t="shared" si="90"/>
        <v/>
      </c>
      <c r="C2837" s="12"/>
      <c r="D2837" s="13">
        <f ca="1">(TODAY()-PACIENTE[[#This Row],[FECHA. DE NACIMIENTO]])/365</f>
        <v>125.89315068493151</v>
      </c>
      <c r="E2837" s="14" t="str">
        <f t="shared" ca="1" si="89"/>
        <v>TERCERA EDAD</v>
      </c>
      <c r="F2837" s="14"/>
    </row>
    <row r="2838" spans="1:6" x14ac:dyDescent="0.25">
      <c r="A2838" s="84" t="str">
        <f t="shared" si="90"/>
        <v/>
      </c>
      <c r="C2838" s="12"/>
      <c r="D2838" s="13">
        <f ca="1">(TODAY()-PACIENTE[[#This Row],[FECHA. DE NACIMIENTO]])/365</f>
        <v>125.89315068493151</v>
      </c>
      <c r="E2838" s="14" t="str">
        <f t="shared" ca="1" si="89"/>
        <v>TERCERA EDAD</v>
      </c>
      <c r="F2838" s="14"/>
    </row>
    <row r="2839" spans="1:6" x14ac:dyDescent="0.25">
      <c r="A2839" s="84" t="str">
        <f t="shared" si="90"/>
        <v/>
      </c>
      <c r="C2839" s="12"/>
      <c r="D2839" s="13">
        <f ca="1">(TODAY()-PACIENTE[[#This Row],[FECHA. DE NACIMIENTO]])/365</f>
        <v>125.89315068493151</v>
      </c>
      <c r="E2839" s="14" t="str">
        <f t="shared" ca="1" si="89"/>
        <v>TERCERA EDAD</v>
      </c>
      <c r="F2839" s="14"/>
    </row>
    <row r="2840" spans="1:6" x14ac:dyDescent="0.25">
      <c r="A2840" s="84" t="str">
        <f t="shared" si="90"/>
        <v/>
      </c>
      <c r="C2840" s="12"/>
      <c r="D2840" s="13">
        <f ca="1">(TODAY()-PACIENTE[[#This Row],[FECHA. DE NACIMIENTO]])/365</f>
        <v>125.89315068493151</v>
      </c>
      <c r="E2840" s="14" t="str">
        <f t="shared" ca="1" si="89"/>
        <v>TERCERA EDAD</v>
      </c>
      <c r="F2840" s="14"/>
    </row>
    <row r="2841" spans="1:6" x14ac:dyDescent="0.25">
      <c r="A2841" s="84" t="str">
        <f t="shared" si="90"/>
        <v/>
      </c>
      <c r="C2841" s="12"/>
      <c r="D2841" s="13">
        <f ca="1">(TODAY()-PACIENTE[[#This Row],[FECHA. DE NACIMIENTO]])/365</f>
        <v>125.89315068493151</v>
      </c>
      <c r="E2841" s="14" t="str">
        <f t="shared" ca="1" si="89"/>
        <v>TERCERA EDAD</v>
      </c>
      <c r="F2841" s="14"/>
    </row>
    <row r="2842" spans="1:6" x14ac:dyDescent="0.25">
      <c r="A2842" s="84" t="str">
        <f t="shared" si="90"/>
        <v/>
      </c>
      <c r="C2842" s="12"/>
      <c r="D2842" s="13">
        <f ca="1">(TODAY()-PACIENTE[[#This Row],[FECHA. DE NACIMIENTO]])/365</f>
        <v>125.89315068493151</v>
      </c>
      <c r="E2842" s="14" t="str">
        <f t="shared" ca="1" si="89"/>
        <v>TERCERA EDAD</v>
      </c>
      <c r="F2842" s="14"/>
    </row>
    <row r="2843" spans="1:6" x14ac:dyDescent="0.25">
      <c r="A2843" s="84" t="str">
        <f t="shared" si="90"/>
        <v/>
      </c>
      <c r="C2843" s="12"/>
      <c r="D2843" s="13">
        <f ca="1">(TODAY()-PACIENTE[[#This Row],[FECHA. DE NACIMIENTO]])/365</f>
        <v>125.89315068493151</v>
      </c>
      <c r="E2843" s="14" t="str">
        <f t="shared" ca="1" si="89"/>
        <v>TERCERA EDAD</v>
      </c>
      <c r="F2843" s="14"/>
    </row>
    <row r="2844" spans="1:6" x14ac:dyDescent="0.25">
      <c r="A2844" s="84" t="str">
        <f t="shared" si="90"/>
        <v/>
      </c>
      <c r="C2844" s="12"/>
      <c r="D2844" s="13">
        <f ca="1">(TODAY()-PACIENTE[[#This Row],[FECHA. DE NACIMIENTO]])/365</f>
        <v>125.89315068493151</v>
      </c>
      <c r="E2844" s="14" t="str">
        <f t="shared" ca="1" si="89"/>
        <v>TERCERA EDAD</v>
      </c>
      <c r="F2844" s="14"/>
    </row>
    <row r="2845" spans="1:6" x14ac:dyDescent="0.25">
      <c r="A2845" s="84" t="str">
        <f t="shared" si="90"/>
        <v/>
      </c>
      <c r="C2845" s="12"/>
      <c r="D2845" s="13">
        <f ca="1">(TODAY()-PACIENTE[[#This Row],[FECHA. DE NACIMIENTO]])/365</f>
        <v>125.89315068493151</v>
      </c>
      <c r="E2845" s="14" t="str">
        <f t="shared" ca="1" si="89"/>
        <v>TERCERA EDAD</v>
      </c>
      <c r="F2845" s="14"/>
    </row>
    <row r="2846" spans="1:6" x14ac:dyDescent="0.25">
      <c r="A2846" s="84" t="str">
        <f t="shared" si="90"/>
        <v/>
      </c>
      <c r="C2846" s="12"/>
      <c r="D2846" s="13">
        <f ca="1">(TODAY()-PACIENTE[[#This Row],[FECHA. DE NACIMIENTO]])/365</f>
        <v>125.89315068493151</v>
      </c>
      <c r="E2846" s="14" t="str">
        <f t="shared" ca="1" si="89"/>
        <v>TERCERA EDAD</v>
      </c>
      <c r="F2846" s="14"/>
    </row>
    <row r="2847" spans="1:6" x14ac:dyDescent="0.25">
      <c r="A2847" s="84" t="str">
        <f t="shared" si="90"/>
        <v/>
      </c>
      <c r="C2847" s="12"/>
      <c r="D2847" s="13">
        <f ca="1">(TODAY()-PACIENTE[[#This Row],[FECHA. DE NACIMIENTO]])/365</f>
        <v>125.89315068493151</v>
      </c>
      <c r="E2847" s="14" t="str">
        <f t="shared" ca="1" si="89"/>
        <v>TERCERA EDAD</v>
      </c>
      <c r="F2847" s="14"/>
    </row>
    <row r="2848" spans="1:6" x14ac:dyDescent="0.25">
      <c r="A2848" s="84" t="str">
        <f t="shared" si="90"/>
        <v/>
      </c>
      <c r="C2848" s="12"/>
      <c r="D2848" s="13">
        <f ca="1">(TODAY()-PACIENTE[[#This Row],[FECHA. DE NACIMIENTO]])/365</f>
        <v>125.89315068493151</v>
      </c>
      <c r="E2848" s="14" t="str">
        <f t="shared" ca="1" si="89"/>
        <v>TERCERA EDAD</v>
      </c>
      <c r="F2848" s="14"/>
    </row>
    <row r="2849" spans="1:6" x14ac:dyDescent="0.25">
      <c r="A2849" s="84" t="str">
        <f t="shared" si="90"/>
        <v/>
      </c>
      <c r="C2849" s="12"/>
      <c r="D2849" s="13">
        <f ca="1">(TODAY()-PACIENTE[[#This Row],[FECHA. DE NACIMIENTO]])/365</f>
        <v>125.89315068493151</v>
      </c>
      <c r="E2849" s="14" t="str">
        <f t="shared" ca="1" si="89"/>
        <v>TERCERA EDAD</v>
      </c>
      <c r="F2849" s="14"/>
    </row>
    <row r="2850" spans="1:6" x14ac:dyDescent="0.25">
      <c r="A2850" s="84" t="str">
        <f t="shared" si="90"/>
        <v/>
      </c>
      <c r="C2850" s="12"/>
      <c r="D2850" s="13">
        <f ca="1">(TODAY()-PACIENTE[[#This Row],[FECHA. DE NACIMIENTO]])/365</f>
        <v>125.89315068493151</v>
      </c>
      <c r="E2850" s="14" t="str">
        <f t="shared" ca="1" si="89"/>
        <v>TERCERA EDAD</v>
      </c>
      <c r="F2850" s="14"/>
    </row>
    <row r="2851" spans="1:6" x14ac:dyDescent="0.25">
      <c r="A2851" s="84" t="str">
        <f t="shared" si="90"/>
        <v/>
      </c>
      <c r="C2851" s="12"/>
      <c r="D2851" s="13">
        <f ca="1">(TODAY()-PACIENTE[[#This Row],[FECHA. DE NACIMIENTO]])/365</f>
        <v>125.89315068493151</v>
      </c>
      <c r="E2851" s="14" t="str">
        <f t="shared" ca="1" si="89"/>
        <v>TERCERA EDAD</v>
      </c>
      <c r="F2851" s="14"/>
    </row>
    <row r="2852" spans="1:6" x14ac:dyDescent="0.25">
      <c r="A2852" s="84" t="str">
        <f t="shared" si="90"/>
        <v/>
      </c>
      <c r="C2852" s="12"/>
      <c r="D2852" s="13">
        <f ca="1">(TODAY()-PACIENTE[[#This Row],[FECHA. DE NACIMIENTO]])/365</f>
        <v>125.89315068493151</v>
      </c>
      <c r="E2852" s="14" t="str">
        <f t="shared" ca="1" si="89"/>
        <v>TERCERA EDAD</v>
      </c>
      <c r="F2852" s="14"/>
    </row>
    <row r="2853" spans="1:6" x14ac:dyDescent="0.25">
      <c r="A2853" s="84" t="str">
        <f t="shared" si="90"/>
        <v/>
      </c>
      <c r="C2853" s="12"/>
      <c r="D2853" s="13">
        <f ca="1">(TODAY()-PACIENTE[[#This Row],[FECHA. DE NACIMIENTO]])/365</f>
        <v>125.89315068493151</v>
      </c>
      <c r="E2853" s="14" t="str">
        <f t="shared" ca="1" si="89"/>
        <v>TERCERA EDAD</v>
      </c>
      <c r="F2853" s="14"/>
    </row>
    <row r="2854" spans="1:6" x14ac:dyDescent="0.25">
      <c r="A2854" s="84" t="str">
        <f t="shared" si="90"/>
        <v/>
      </c>
      <c r="C2854" s="12"/>
      <c r="D2854" s="13">
        <f ca="1">(TODAY()-PACIENTE[[#This Row],[FECHA. DE NACIMIENTO]])/365</f>
        <v>125.89315068493151</v>
      </c>
      <c r="E2854" s="14" t="str">
        <f t="shared" ca="1" si="89"/>
        <v>TERCERA EDAD</v>
      </c>
      <c r="F2854" s="14"/>
    </row>
    <row r="2855" spans="1:6" x14ac:dyDescent="0.25">
      <c r="A2855" s="84" t="str">
        <f t="shared" si="90"/>
        <v/>
      </c>
      <c r="C2855" s="12"/>
      <c r="D2855" s="13">
        <f ca="1">(TODAY()-PACIENTE[[#This Row],[FECHA. DE NACIMIENTO]])/365</f>
        <v>125.89315068493151</v>
      </c>
      <c r="E2855" s="14" t="str">
        <f t="shared" ca="1" si="89"/>
        <v>TERCERA EDAD</v>
      </c>
      <c r="F2855" s="14"/>
    </row>
    <row r="2856" spans="1:6" x14ac:dyDescent="0.25">
      <c r="A2856" s="84" t="str">
        <f t="shared" si="90"/>
        <v/>
      </c>
      <c r="C2856" s="12"/>
      <c r="D2856" s="13">
        <f ca="1">(TODAY()-PACIENTE[[#This Row],[FECHA. DE NACIMIENTO]])/365</f>
        <v>125.89315068493151</v>
      </c>
      <c r="E2856" s="14" t="str">
        <f t="shared" ca="1" si="89"/>
        <v>TERCERA EDAD</v>
      </c>
      <c r="F2856" s="14"/>
    </row>
    <row r="2857" spans="1:6" x14ac:dyDescent="0.25">
      <c r="A2857" s="84" t="str">
        <f t="shared" si="90"/>
        <v/>
      </c>
      <c r="C2857" s="12"/>
      <c r="D2857" s="13">
        <f ca="1">(TODAY()-PACIENTE[[#This Row],[FECHA. DE NACIMIENTO]])/365</f>
        <v>125.89315068493151</v>
      </c>
      <c r="E2857" s="14" t="str">
        <f t="shared" ca="1" si="89"/>
        <v>TERCERA EDAD</v>
      </c>
      <c r="F2857" s="14"/>
    </row>
    <row r="2858" spans="1:6" x14ac:dyDescent="0.25">
      <c r="A2858" s="84" t="str">
        <f t="shared" si="90"/>
        <v/>
      </c>
      <c r="C2858" s="12"/>
      <c r="D2858" s="13">
        <f ca="1">(TODAY()-PACIENTE[[#This Row],[FECHA. DE NACIMIENTO]])/365</f>
        <v>125.89315068493151</v>
      </c>
      <c r="E2858" s="14" t="str">
        <f t="shared" ref="E2858:E2921" ca="1" si="91">IF(D2858&lt;=11,"NIÑO",IF(D2858&lt;=17,"ADOLECENTE",IF(D2858&lt;=65,"ADULTO",IF(D2858&gt;=65,"TERCERA EDAD",0))))</f>
        <v>TERCERA EDAD</v>
      </c>
      <c r="F2858" s="14"/>
    </row>
    <row r="2859" spans="1:6" x14ac:dyDescent="0.25">
      <c r="A2859" s="84" t="str">
        <f t="shared" si="90"/>
        <v/>
      </c>
      <c r="C2859" s="12"/>
      <c r="D2859" s="13">
        <f ca="1">(TODAY()-PACIENTE[[#This Row],[FECHA. DE NACIMIENTO]])/365</f>
        <v>125.89315068493151</v>
      </c>
      <c r="E2859" s="14" t="str">
        <f t="shared" ca="1" si="91"/>
        <v>TERCERA EDAD</v>
      </c>
      <c r="F2859" s="14"/>
    </row>
    <row r="2860" spans="1:6" x14ac:dyDescent="0.25">
      <c r="A2860" s="84" t="str">
        <f t="shared" si="90"/>
        <v/>
      </c>
      <c r="C2860" s="12"/>
      <c r="D2860" s="13">
        <f ca="1">(TODAY()-PACIENTE[[#This Row],[FECHA. DE NACIMIENTO]])/365</f>
        <v>125.89315068493151</v>
      </c>
      <c r="E2860" s="14" t="str">
        <f t="shared" ca="1" si="91"/>
        <v>TERCERA EDAD</v>
      </c>
      <c r="F2860" s="14"/>
    </row>
    <row r="2861" spans="1:6" x14ac:dyDescent="0.25">
      <c r="A2861" s="84" t="str">
        <f t="shared" si="90"/>
        <v/>
      </c>
      <c r="C2861" s="12"/>
      <c r="D2861" s="13">
        <f ca="1">(TODAY()-PACIENTE[[#This Row],[FECHA. DE NACIMIENTO]])/365</f>
        <v>125.89315068493151</v>
      </c>
      <c r="E2861" s="14" t="str">
        <f t="shared" ca="1" si="91"/>
        <v>TERCERA EDAD</v>
      </c>
      <c r="F2861" s="14"/>
    </row>
    <row r="2862" spans="1:6" x14ac:dyDescent="0.25">
      <c r="A2862" s="84" t="str">
        <f t="shared" si="90"/>
        <v/>
      </c>
      <c r="C2862" s="12"/>
      <c r="D2862" s="13">
        <f ca="1">(TODAY()-PACIENTE[[#This Row],[FECHA. DE NACIMIENTO]])/365</f>
        <v>125.89315068493151</v>
      </c>
      <c r="E2862" s="14" t="str">
        <f t="shared" ca="1" si="91"/>
        <v>TERCERA EDAD</v>
      </c>
      <c r="F2862" s="14"/>
    </row>
    <row r="2863" spans="1:6" x14ac:dyDescent="0.25">
      <c r="A2863" s="84" t="str">
        <f t="shared" ref="A2863:A2926" si="92">IF(B2863&lt;&gt;"",$A2862+1,"")</f>
        <v/>
      </c>
      <c r="C2863" s="12"/>
      <c r="D2863" s="13">
        <f ca="1">(TODAY()-PACIENTE[[#This Row],[FECHA. DE NACIMIENTO]])/365</f>
        <v>125.89315068493151</v>
      </c>
      <c r="E2863" s="14" t="str">
        <f t="shared" ca="1" si="91"/>
        <v>TERCERA EDAD</v>
      </c>
      <c r="F2863" s="14"/>
    </row>
    <row r="2864" spans="1:6" x14ac:dyDescent="0.25">
      <c r="A2864" s="84" t="str">
        <f t="shared" si="92"/>
        <v/>
      </c>
      <c r="C2864" s="12"/>
      <c r="D2864" s="13">
        <f ca="1">(TODAY()-PACIENTE[[#This Row],[FECHA. DE NACIMIENTO]])/365</f>
        <v>125.89315068493151</v>
      </c>
      <c r="E2864" s="14" t="str">
        <f t="shared" ca="1" si="91"/>
        <v>TERCERA EDAD</v>
      </c>
      <c r="F2864" s="14"/>
    </row>
    <row r="2865" spans="1:6" x14ac:dyDescent="0.25">
      <c r="A2865" s="84" t="str">
        <f t="shared" si="92"/>
        <v/>
      </c>
      <c r="C2865" s="12"/>
      <c r="D2865" s="13">
        <f ca="1">(TODAY()-PACIENTE[[#This Row],[FECHA. DE NACIMIENTO]])/365</f>
        <v>125.89315068493151</v>
      </c>
      <c r="E2865" s="14" t="str">
        <f t="shared" ca="1" si="91"/>
        <v>TERCERA EDAD</v>
      </c>
      <c r="F2865" s="14"/>
    </row>
    <row r="2866" spans="1:6" x14ac:dyDescent="0.25">
      <c r="A2866" s="84" t="str">
        <f t="shared" si="92"/>
        <v/>
      </c>
      <c r="C2866" s="12"/>
      <c r="D2866" s="13">
        <f ca="1">(TODAY()-PACIENTE[[#This Row],[FECHA. DE NACIMIENTO]])/365</f>
        <v>125.89315068493151</v>
      </c>
      <c r="E2866" s="14" t="str">
        <f t="shared" ca="1" si="91"/>
        <v>TERCERA EDAD</v>
      </c>
      <c r="F2866" s="14"/>
    </row>
    <row r="2867" spans="1:6" x14ac:dyDescent="0.25">
      <c r="A2867" s="84" t="str">
        <f t="shared" si="92"/>
        <v/>
      </c>
      <c r="C2867" s="12"/>
      <c r="D2867" s="13">
        <f ca="1">(TODAY()-PACIENTE[[#This Row],[FECHA. DE NACIMIENTO]])/365</f>
        <v>125.89315068493151</v>
      </c>
      <c r="E2867" s="14" t="str">
        <f t="shared" ca="1" si="91"/>
        <v>TERCERA EDAD</v>
      </c>
      <c r="F2867" s="14"/>
    </row>
    <row r="2868" spans="1:6" x14ac:dyDescent="0.25">
      <c r="A2868" s="84" t="str">
        <f t="shared" si="92"/>
        <v/>
      </c>
      <c r="C2868" s="12"/>
      <c r="D2868" s="13">
        <f ca="1">(TODAY()-PACIENTE[[#This Row],[FECHA. DE NACIMIENTO]])/365</f>
        <v>125.89315068493151</v>
      </c>
      <c r="E2868" s="14" t="str">
        <f t="shared" ca="1" si="91"/>
        <v>TERCERA EDAD</v>
      </c>
      <c r="F2868" s="14"/>
    </row>
    <row r="2869" spans="1:6" x14ac:dyDescent="0.25">
      <c r="A2869" s="84" t="str">
        <f t="shared" si="92"/>
        <v/>
      </c>
      <c r="C2869" s="12"/>
      <c r="D2869" s="13">
        <f ca="1">(TODAY()-PACIENTE[[#This Row],[FECHA. DE NACIMIENTO]])/365</f>
        <v>125.89315068493151</v>
      </c>
      <c r="E2869" s="14" t="str">
        <f t="shared" ca="1" si="91"/>
        <v>TERCERA EDAD</v>
      </c>
      <c r="F2869" s="14"/>
    </row>
    <row r="2870" spans="1:6" x14ac:dyDescent="0.25">
      <c r="A2870" s="84" t="str">
        <f t="shared" si="92"/>
        <v/>
      </c>
      <c r="C2870" s="12"/>
      <c r="D2870" s="13">
        <f ca="1">(TODAY()-PACIENTE[[#This Row],[FECHA. DE NACIMIENTO]])/365</f>
        <v>125.89315068493151</v>
      </c>
      <c r="E2870" s="14" t="str">
        <f t="shared" ca="1" si="91"/>
        <v>TERCERA EDAD</v>
      </c>
      <c r="F2870" s="14"/>
    </row>
    <row r="2871" spans="1:6" x14ac:dyDescent="0.25">
      <c r="A2871" s="84" t="str">
        <f t="shared" si="92"/>
        <v/>
      </c>
      <c r="C2871" s="12"/>
      <c r="D2871" s="13">
        <f ca="1">(TODAY()-PACIENTE[[#This Row],[FECHA. DE NACIMIENTO]])/365</f>
        <v>125.89315068493151</v>
      </c>
      <c r="E2871" s="14" t="str">
        <f t="shared" ca="1" si="91"/>
        <v>TERCERA EDAD</v>
      </c>
      <c r="F2871" s="14"/>
    </row>
    <row r="2872" spans="1:6" x14ac:dyDescent="0.25">
      <c r="A2872" s="84" t="str">
        <f t="shared" si="92"/>
        <v/>
      </c>
      <c r="C2872" s="12"/>
      <c r="D2872" s="13">
        <f ca="1">(TODAY()-PACIENTE[[#This Row],[FECHA. DE NACIMIENTO]])/365</f>
        <v>125.89315068493151</v>
      </c>
      <c r="E2872" s="14" t="str">
        <f t="shared" ca="1" si="91"/>
        <v>TERCERA EDAD</v>
      </c>
      <c r="F2872" s="14"/>
    </row>
    <row r="2873" spans="1:6" x14ac:dyDescent="0.25">
      <c r="A2873" s="84" t="str">
        <f t="shared" si="92"/>
        <v/>
      </c>
      <c r="C2873" s="12"/>
      <c r="D2873" s="13">
        <f ca="1">(TODAY()-PACIENTE[[#This Row],[FECHA. DE NACIMIENTO]])/365</f>
        <v>125.89315068493151</v>
      </c>
      <c r="E2873" s="14" t="str">
        <f t="shared" ca="1" si="91"/>
        <v>TERCERA EDAD</v>
      </c>
      <c r="F2873" s="14"/>
    </row>
    <row r="2874" spans="1:6" x14ac:dyDescent="0.25">
      <c r="A2874" s="84" t="str">
        <f t="shared" si="92"/>
        <v/>
      </c>
      <c r="C2874" s="12"/>
      <c r="D2874" s="13">
        <f ca="1">(TODAY()-PACIENTE[[#This Row],[FECHA. DE NACIMIENTO]])/365</f>
        <v>125.89315068493151</v>
      </c>
      <c r="E2874" s="14" t="str">
        <f t="shared" ca="1" si="91"/>
        <v>TERCERA EDAD</v>
      </c>
      <c r="F2874" s="14"/>
    </row>
    <row r="2875" spans="1:6" x14ac:dyDescent="0.25">
      <c r="A2875" s="84" t="str">
        <f t="shared" si="92"/>
        <v/>
      </c>
      <c r="C2875" s="12"/>
      <c r="D2875" s="13">
        <f ca="1">(TODAY()-PACIENTE[[#This Row],[FECHA. DE NACIMIENTO]])/365</f>
        <v>125.89315068493151</v>
      </c>
      <c r="E2875" s="14" t="str">
        <f t="shared" ca="1" si="91"/>
        <v>TERCERA EDAD</v>
      </c>
      <c r="F2875" s="14"/>
    </row>
    <row r="2876" spans="1:6" x14ac:dyDescent="0.25">
      <c r="A2876" s="84" t="str">
        <f t="shared" si="92"/>
        <v/>
      </c>
      <c r="C2876" s="12"/>
      <c r="D2876" s="13">
        <f ca="1">(TODAY()-PACIENTE[[#This Row],[FECHA. DE NACIMIENTO]])/365</f>
        <v>125.89315068493151</v>
      </c>
      <c r="E2876" s="14" t="str">
        <f t="shared" ca="1" si="91"/>
        <v>TERCERA EDAD</v>
      </c>
      <c r="F2876" s="14"/>
    </row>
    <row r="2877" spans="1:6" x14ac:dyDescent="0.25">
      <c r="A2877" s="84" t="str">
        <f t="shared" si="92"/>
        <v/>
      </c>
      <c r="C2877" s="12"/>
      <c r="D2877" s="13">
        <f ca="1">(TODAY()-PACIENTE[[#This Row],[FECHA. DE NACIMIENTO]])/365</f>
        <v>125.89315068493151</v>
      </c>
      <c r="E2877" s="14" t="str">
        <f t="shared" ca="1" si="91"/>
        <v>TERCERA EDAD</v>
      </c>
      <c r="F2877" s="14"/>
    </row>
    <row r="2878" spans="1:6" x14ac:dyDescent="0.25">
      <c r="A2878" s="84" t="str">
        <f t="shared" si="92"/>
        <v/>
      </c>
      <c r="C2878" s="12"/>
      <c r="D2878" s="13">
        <f ca="1">(TODAY()-PACIENTE[[#This Row],[FECHA. DE NACIMIENTO]])/365</f>
        <v>125.89315068493151</v>
      </c>
      <c r="E2878" s="14" t="str">
        <f t="shared" ca="1" si="91"/>
        <v>TERCERA EDAD</v>
      </c>
      <c r="F2878" s="14"/>
    </row>
    <row r="2879" spans="1:6" x14ac:dyDescent="0.25">
      <c r="A2879" s="84" t="str">
        <f t="shared" si="92"/>
        <v/>
      </c>
      <c r="C2879" s="12"/>
      <c r="D2879" s="13">
        <f ca="1">(TODAY()-PACIENTE[[#This Row],[FECHA. DE NACIMIENTO]])/365</f>
        <v>125.89315068493151</v>
      </c>
      <c r="E2879" s="14" t="str">
        <f t="shared" ca="1" si="91"/>
        <v>TERCERA EDAD</v>
      </c>
      <c r="F2879" s="14"/>
    </row>
    <row r="2880" spans="1:6" x14ac:dyDescent="0.25">
      <c r="A2880" s="84" t="str">
        <f t="shared" si="92"/>
        <v/>
      </c>
      <c r="C2880" s="12"/>
      <c r="D2880" s="13">
        <f ca="1">(TODAY()-PACIENTE[[#This Row],[FECHA. DE NACIMIENTO]])/365</f>
        <v>125.89315068493151</v>
      </c>
      <c r="E2880" s="14" t="str">
        <f t="shared" ca="1" si="91"/>
        <v>TERCERA EDAD</v>
      </c>
      <c r="F2880" s="14"/>
    </row>
    <row r="2881" spans="1:6" x14ac:dyDescent="0.25">
      <c r="A2881" s="84" t="str">
        <f t="shared" si="92"/>
        <v/>
      </c>
      <c r="C2881" s="12"/>
      <c r="D2881" s="13">
        <f ca="1">(TODAY()-PACIENTE[[#This Row],[FECHA. DE NACIMIENTO]])/365</f>
        <v>125.89315068493151</v>
      </c>
      <c r="E2881" s="14" t="str">
        <f t="shared" ca="1" si="91"/>
        <v>TERCERA EDAD</v>
      </c>
      <c r="F2881" s="14"/>
    </row>
    <row r="2882" spans="1:6" x14ac:dyDescent="0.25">
      <c r="A2882" s="84" t="str">
        <f t="shared" si="92"/>
        <v/>
      </c>
      <c r="C2882" s="12"/>
      <c r="D2882" s="13">
        <f ca="1">(TODAY()-PACIENTE[[#This Row],[FECHA. DE NACIMIENTO]])/365</f>
        <v>125.89315068493151</v>
      </c>
      <c r="E2882" s="14" t="str">
        <f t="shared" ca="1" si="91"/>
        <v>TERCERA EDAD</v>
      </c>
      <c r="F2882" s="14"/>
    </row>
    <row r="2883" spans="1:6" x14ac:dyDescent="0.25">
      <c r="A2883" s="84" t="str">
        <f t="shared" si="92"/>
        <v/>
      </c>
      <c r="C2883" s="12"/>
      <c r="D2883" s="13">
        <f ca="1">(TODAY()-PACIENTE[[#This Row],[FECHA. DE NACIMIENTO]])/365</f>
        <v>125.89315068493151</v>
      </c>
      <c r="E2883" s="14" t="str">
        <f t="shared" ca="1" si="91"/>
        <v>TERCERA EDAD</v>
      </c>
      <c r="F2883" s="14"/>
    </row>
    <row r="2884" spans="1:6" x14ac:dyDescent="0.25">
      <c r="A2884" s="84" t="str">
        <f t="shared" si="92"/>
        <v/>
      </c>
      <c r="C2884" s="12"/>
      <c r="D2884" s="13">
        <f ca="1">(TODAY()-PACIENTE[[#This Row],[FECHA. DE NACIMIENTO]])/365</f>
        <v>125.89315068493151</v>
      </c>
      <c r="E2884" s="14" t="str">
        <f t="shared" ca="1" si="91"/>
        <v>TERCERA EDAD</v>
      </c>
      <c r="F2884" s="14"/>
    </row>
    <row r="2885" spans="1:6" x14ac:dyDescent="0.25">
      <c r="A2885" s="84" t="str">
        <f t="shared" si="92"/>
        <v/>
      </c>
      <c r="C2885" s="12"/>
      <c r="D2885" s="13">
        <f ca="1">(TODAY()-PACIENTE[[#This Row],[FECHA. DE NACIMIENTO]])/365</f>
        <v>125.89315068493151</v>
      </c>
      <c r="E2885" s="14" t="str">
        <f t="shared" ca="1" si="91"/>
        <v>TERCERA EDAD</v>
      </c>
      <c r="F2885" s="14"/>
    </row>
    <row r="2886" spans="1:6" x14ac:dyDescent="0.25">
      <c r="A2886" s="84" t="str">
        <f t="shared" si="92"/>
        <v/>
      </c>
      <c r="C2886" s="12"/>
      <c r="D2886" s="13">
        <f ca="1">(TODAY()-PACIENTE[[#This Row],[FECHA. DE NACIMIENTO]])/365</f>
        <v>125.89315068493151</v>
      </c>
      <c r="E2886" s="14" t="str">
        <f t="shared" ca="1" si="91"/>
        <v>TERCERA EDAD</v>
      </c>
      <c r="F2886" s="14"/>
    </row>
    <row r="2887" spans="1:6" x14ac:dyDescent="0.25">
      <c r="A2887" s="84" t="str">
        <f t="shared" si="92"/>
        <v/>
      </c>
      <c r="C2887" s="12"/>
      <c r="D2887" s="13">
        <f ca="1">(TODAY()-PACIENTE[[#This Row],[FECHA. DE NACIMIENTO]])/365</f>
        <v>125.89315068493151</v>
      </c>
      <c r="E2887" s="14" t="str">
        <f t="shared" ca="1" si="91"/>
        <v>TERCERA EDAD</v>
      </c>
      <c r="F2887" s="14"/>
    </row>
    <row r="2888" spans="1:6" x14ac:dyDescent="0.25">
      <c r="A2888" s="84" t="str">
        <f t="shared" si="92"/>
        <v/>
      </c>
      <c r="C2888" s="12"/>
      <c r="D2888" s="13">
        <f ca="1">(TODAY()-PACIENTE[[#This Row],[FECHA. DE NACIMIENTO]])/365</f>
        <v>125.89315068493151</v>
      </c>
      <c r="E2888" s="14" t="str">
        <f t="shared" ca="1" si="91"/>
        <v>TERCERA EDAD</v>
      </c>
      <c r="F2888" s="14"/>
    </row>
    <row r="2889" spans="1:6" x14ac:dyDescent="0.25">
      <c r="A2889" s="84" t="str">
        <f t="shared" si="92"/>
        <v/>
      </c>
      <c r="C2889" s="12"/>
      <c r="D2889" s="13">
        <f ca="1">(TODAY()-PACIENTE[[#This Row],[FECHA. DE NACIMIENTO]])/365</f>
        <v>125.89315068493151</v>
      </c>
      <c r="E2889" s="14" t="str">
        <f t="shared" ca="1" si="91"/>
        <v>TERCERA EDAD</v>
      </c>
      <c r="F2889" s="14"/>
    </row>
    <row r="2890" spans="1:6" x14ac:dyDescent="0.25">
      <c r="A2890" s="84" t="str">
        <f t="shared" si="92"/>
        <v/>
      </c>
      <c r="C2890" s="12"/>
      <c r="D2890" s="13">
        <f ca="1">(TODAY()-PACIENTE[[#This Row],[FECHA. DE NACIMIENTO]])/365</f>
        <v>125.89315068493151</v>
      </c>
      <c r="E2890" s="14" t="str">
        <f t="shared" ca="1" si="91"/>
        <v>TERCERA EDAD</v>
      </c>
      <c r="F2890" s="14"/>
    </row>
    <row r="2891" spans="1:6" x14ac:dyDescent="0.25">
      <c r="A2891" s="84" t="str">
        <f t="shared" si="92"/>
        <v/>
      </c>
      <c r="C2891" s="12"/>
      <c r="D2891" s="13">
        <f ca="1">(TODAY()-PACIENTE[[#This Row],[FECHA. DE NACIMIENTO]])/365</f>
        <v>125.89315068493151</v>
      </c>
      <c r="E2891" s="14" t="str">
        <f t="shared" ca="1" si="91"/>
        <v>TERCERA EDAD</v>
      </c>
      <c r="F2891" s="14"/>
    </row>
    <row r="2892" spans="1:6" x14ac:dyDescent="0.25">
      <c r="A2892" s="84" t="str">
        <f t="shared" si="92"/>
        <v/>
      </c>
      <c r="C2892" s="12"/>
      <c r="D2892" s="13">
        <f ca="1">(TODAY()-PACIENTE[[#This Row],[FECHA. DE NACIMIENTO]])/365</f>
        <v>125.89315068493151</v>
      </c>
      <c r="E2892" s="14" t="str">
        <f t="shared" ca="1" si="91"/>
        <v>TERCERA EDAD</v>
      </c>
      <c r="F2892" s="14"/>
    </row>
    <row r="2893" spans="1:6" x14ac:dyDescent="0.25">
      <c r="A2893" s="84" t="str">
        <f t="shared" si="92"/>
        <v/>
      </c>
      <c r="C2893" s="12"/>
      <c r="D2893" s="13">
        <f ca="1">(TODAY()-PACIENTE[[#This Row],[FECHA. DE NACIMIENTO]])/365</f>
        <v>125.89315068493151</v>
      </c>
      <c r="E2893" s="14" t="str">
        <f t="shared" ca="1" si="91"/>
        <v>TERCERA EDAD</v>
      </c>
      <c r="F2893" s="14"/>
    </row>
    <row r="2894" spans="1:6" x14ac:dyDescent="0.25">
      <c r="A2894" s="84" t="str">
        <f t="shared" si="92"/>
        <v/>
      </c>
      <c r="C2894" s="12"/>
      <c r="D2894" s="13">
        <f ca="1">(TODAY()-PACIENTE[[#This Row],[FECHA. DE NACIMIENTO]])/365</f>
        <v>125.89315068493151</v>
      </c>
      <c r="E2894" s="14" t="str">
        <f t="shared" ca="1" si="91"/>
        <v>TERCERA EDAD</v>
      </c>
      <c r="F2894" s="14"/>
    </row>
    <row r="2895" spans="1:6" x14ac:dyDescent="0.25">
      <c r="A2895" s="84" t="str">
        <f t="shared" si="92"/>
        <v/>
      </c>
      <c r="C2895" s="12"/>
      <c r="D2895" s="13">
        <f ca="1">(TODAY()-PACIENTE[[#This Row],[FECHA. DE NACIMIENTO]])/365</f>
        <v>125.89315068493151</v>
      </c>
      <c r="E2895" s="14" t="str">
        <f t="shared" ca="1" si="91"/>
        <v>TERCERA EDAD</v>
      </c>
      <c r="F2895" s="14"/>
    </row>
    <row r="2896" spans="1:6" x14ac:dyDescent="0.25">
      <c r="A2896" s="84" t="str">
        <f t="shared" si="92"/>
        <v/>
      </c>
      <c r="C2896" s="12"/>
      <c r="D2896" s="13">
        <f ca="1">(TODAY()-PACIENTE[[#This Row],[FECHA. DE NACIMIENTO]])/365</f>
        <v>125.89315068493151</v>
      </c>
      <c r="E2896" s="14" t="str">
        <f t="shared" ca="1" si="91"/>
        <v>TERCERA EDAD</v>
      </c>
      <c r="F2896" s="14"/>
    </row>
    <row r="2897" spans="1:6" x14ac:dyDescent="0.25">
      <c r="A2897" s="84" t="str">
        <f t="shared" si="92"/>
        <v/>
      </c>
      <c r="C2897" s="12"/>
      <c r="D2897" s="13">
        <f ca="1">(TODAY()-PACIENTE[[#This Row],[FECHA. DE NACIMIENTO]])/365</f>
        <v>125.89315068493151</v>
      </c>
      <c r="E2897" s="14" t="str">
        <f t="shared" ca="1" si="91"/>
        <v>TERCERA EDAD</v>
      </c>
      <c r="F2897" s="14"/>
    </row>
    <row r="2898" spans="1:6" x14ac:dyDescent="0.25">
      <c r="A2898" s="84" t="str">
        <f t="shared" si="92"/>
        <v/>
      </c>
      <c r="C2898" s="12"/>
      <c r="D2898" s="13">
        <f ca="1">(TODAY()-PACIENTE[[#This Row],[FECHA. DE NACIMIENTO]])/365</f>
        <v>125.89315068493151</v>
      </c>
      <c r="E2898" s="14" t="str">
        <f t="shared" ca="1" si="91"/>
        <v>TERCERA EDAD</v>
      </c>
      <c r="F2898" s="14"/>
    </row>
    <row r="2899" spans="1:6" x14ac:dyDescent="0.25">
      <c r="A2899" s="84" t="str">
        <f t="shared" si="92"/>
        <v/>
      </c>
      <c r="C2899" s="12"/>
      <c r="D2899" s="13">
        <f ca="1">(TODAY()-PACIENTE[[#This Row],[FECHA. DE NACIMIENTO]])/365</f>
        <v>125.89315068493151</v>
      </c>
      <c r="E2899" s="14" t="str">
        <f t="shared" ca="1" si="91"/>
        <v>TERCERA EDAD</v>
      </c>
      <c r="F2899" s="14"/>
    </row>
    <row r="2900" spans="1:6" x14ac:dyDescent="0.25">
      <c r="A2900" s="84" t="str">
        <f t="shared" si="92"/>
        <v/>
      </c>
      <c r="C2900" s="12"/>
      <c r="D2900" s="13">
        <f ca="1">(TODAY()-PACIENTE[[#This Row],[FECHA. DE NACIMIENTO]])/365</f>
        <v>125.89315068493151</v>
      </c>
      <c r="E2900" s="14" t="str">
        <f t="shared" ca="1" si="91"/>
        <v>TERCERA EDAD</v>
      </c>
      <c r="F2900" s="14"/>
    </row>
    <row r="2901" spans="1:6" x14ac:dyDescent="0.25">
      <c r="A2901" s="84" t="str">
        <f t="shared" si="92"/>
        <v/>
      </c>
      <c r="C2901" s="12"/>
      <c r="D2901" s="13">
        <f ca="1">(TODAY()-PACIENTE[[#This Row],[FECHA. DE NACIMIENTO]])/365</f>
        <v>125.89315068493151</v>
      </c>
      <c r="E2901" s="14" t="str">
        <f t="shared" ca="1" si="91"/>
        <v>TERCERA EDAD</v>
      </c>
      <c r="F2901" s="14"/>
    </row>
    <row r="2902" spans="1:6" x14ac:dyDescent="0.25">
      <c r="A2902" s="84" t="str">
        <f t="shared" si="92"/>
        <v/>
      </c>
      <c r="C2902" s="12"/>
      <c r="D2902" s="13">
        <f ca="1">(TODAY()-PACIENTE[[#This Row],[FECHA. DE NACIMIENTO]])/365</f>
        <v>125.89315068493151</v>
      </c>
      <c r="E2902" s="14" t="str">
        <f t="shared" ca="1" si="91"/>
        <v>TERCERA EDAD</v>
      </c>
      <c r="F2902" s="14"/>
    </row>
    <row r="2903" spans="1:6" x14ac:dyDescent="0.25">
      <c r="A2903" s="84" t="str">
        <f t="shared" si="92"/>
        <v/>
      </c>
      <c r="C2903" s="12"/>
      <c r="D2903" s="13">
        <f ca="1">(TODAY()-PACIENTE[[#This Row],[FECHA. DE NACIMIENTO]])/365</f>
        <v>125.89315068493151</v>
      </c>
      <c r="E2903" s="14" t="str">
        <f t="shared" ca="1" si="91"/>
        <v>TERCERA EDAD</v>
      </c>
      <c r="F2903" s="14"/>
    </row>
    <row r="2904" spans="1:6" x14ac:dyDescent="0.25">
      <c r="A2904" s="84" t="str">
        <f t="shared" si="92"/>
        <v/>
      </c>
      <c r="C2904" s="12"/>
      <c r="D2904" s="13">
        <f ca="1">(TODAY()-PACIENTE[[#This Row],[FECHA. DE NACIMIENTO]])/365</f>
        <v>125.89315068493151</v>
      </c>
      <c r="E2904" s="14" t="str">
        <f t="shared" ca="1" si="91"/>
        <v>TERCERA EDAD</v>
      </c>
      <c r="F2904" s="14"/>
    </row>
    <row r="2905" spans="1:6" x14ac:dyDescent="0.25">
      <c r="A2905" s="84" t="str">
        <f t="shared" si="92"/>
        <v/>
      </c>
      <c r="C2905" s="12"/>
      <c r="D2905" s="13">
        <f ca="1">(TODAY()-PACIENTE[[#This Row],[FECHA. DE NACIMIENTO]])/365</f>
        <v>125.89315068493151</v>
      </c>
      <c r="E2905" s="14" t="str">
        <f t="shared" ca="1" si="91"/>
        <v>TERCERA EDAD</v>
      </c>
      <c r="F2905" s="14"/>
    </row>
    <row r="2906" spans="1:6" x14ac:dyDescent="0.25">
      <c r="A2906" s="84" t="str">
        <f t="shared" si="92"/>
        <v/>
      </c>
      <c r="C2906" s="12"/>
      <c r="D2906" s="13">
        <f ca="1">(TODAY()-PACIENTE[[#This Row],[FECHA. DE NACIMIENTO]])/365</f>
        <v>125.89315068493151</v>
      </c>
      <c r="E2906" s="14" t="str">
        <f t="shared" ca="1" si="91"/>
        <v>TERCERA EDAD</v>
      </c>
      <c r="F2906" s="14"/>
    </row>
    <row r="2907" spans="1:6" x14ac:dyDescent="0.25">
      <c r="A2907" s="84" t="str">
        <f t="shared" si="92"/>
        <v/>
      </c>
      <c r="C2907" s="12"/>
      <c r="D2907" s="13">
        <f ca="1">(TODAY()-PACIENTE[[#This Row],[FECHA. DE NACIMIENTO]])/365</f>
        <v>125.89315068493151</v>
      </c>
      <c r="E2907" s="14" t="str">
        <f t="shared" ca="1" si="91"/>
        <v>TERCERA EDAD</v>
      </c>
      <c r="F2907" s="14"/>
    </row>
    <row r="2908" spans="1:6" x14ac:dyDescent="0.25">
      <c r="A2908" s="84" t="str">
        <f t="shared" si="92"/>
        <v/>
      </c>
      <c r="C2908" s="12"/>
      <c r="D2908" s="13">
        <f ca="1">(TODAY()-PACIENTE[[#This Row],[FECHA. DE NACIMIENTO]])/365</f>
        <v>125.89315068493151</v>
      </c>
      <c r="E2908" s="14" t="str">
        <f t="shared" ca="1" si="91"/>
        <v>TERCERA EDAD</v>
      </c>
      <c r="F2908" s="14"/>
    </row>
    <row r="2909" spans="1:6" x14ac:dyDescent="0.25">
      <c r="A2909" s="84" t="str">
        <f t="shared" si="92"/>
        <v/>
      </c>
      <c r="C2909" s="12"/>
      <c r="D2909" s="13">
        <f ca="1">(TODAY()-PACIENTE[[#This Row],[FECHA. DE NACIMIENTO]])/365</f>
        <v>125.89315068493151</v>
      </c>
      <c r="E2909" s="14" t="str">
        <f t="shared" ca="1" si="91"/>
        <v>TERCERA EDAD</v>
      </c>
      <c r="F2909" s="14"/>
    </row>
    <row r="2910" spans="1:6" x14ac:dyDescent="0.25">
      <c r="A2910" s="84" t="str">
        <f t="shared" si="92"/>
        <v/>
      </c>
      <c r="C2910" s="12"/>
      <c r="D2910" s="13">
        <f ca="1">(TODAY()-PACIENTE[[#This Row],[FECHA. DE NACIMIENTO]])/365</f>
        <v>125.89315068493151</v>
      </c>
      <c r="E2910" s="14" t="str">
        <f t="shared" ca="1" si="91"/>
        <v>TERCERA EDAD</v>
      </c>
      <c r="F2910" s="14"/>
    </row>
    <row r="2911" spans="1:6" x14ac:dyDescent="0.25">
      <c r="A2911" s="84" t="str">
        <f t="shared" si="92"/>
        <v/>
      </c>
      <c r="C2911" s="12"/>
      <c r="D2911" s="13">
        <f ca="1">(TODAY()-PACIENTE[[#This Row],[FECHA. DE NACIMIENTO]])/365</f>
        <v>125.89315068493151</v>
      </c>
      <c r="E2911" s="14" t="str">
        <f t="shared" ca="1" si="91"/>
        <v>TERCERA EDAD</v>
      </c>
      <c r="F2911" s="14"/>
    </row>
    <row r="2912" spans="1:6" x14ac:dyDescent="0.25">
      <c r="A2912" s="84" t="str">
        <f t="shared" si="92"/>
        <v/>
      </c>
      <c r="C2912" s="12"/>
      <c r="D2912" s="13">
        <f ca="1">(TODAY()-PACIENTE[[#This Row],[FECHA. DE NACIMIENTO]])/365</f>
        <v>125.89315068493151</v>
      </c>
      <c r="E2912" s="14" t="str">
        <f t="shared" ca="1" si="91"/>
        <v>TERCERA EDAD</v>
      </c>
      <c r="F2912" s="14"/>
    </row>
    <row r="2913" spans="1:6" x14ac:dyDescent="0.25">
      <c r="A2913" s="84" t="str">
        <f t="shared" si="92"/>
        <v/>
      </c>
      <c r="C2913" s="12"/>
      <c r="D2913" s="13">
        <f ca="1">(TODAY()-PACIENTE[[#This Row],[FECHA. DE NACIMIENTO]])/365</f>
        <v>125.89315068493151</v>
      </c>
      <c r="E2913" s="14" t="str">
        <f t="shared" ca="1" si="91"/>
        <v>TERCERA EDAD</v>
      </c>
      <c r="F2913" s="14"/>
    </row>
    <row r="2914" spans="1:6" x14ac:dyDescent="0.25">
      <c r="A2914" s="84" t="str">
        <f t="shared" si="92"/>
        <v/>
      </c>
      <c r="C2914" s="12"/>
      <c r="D2914" s="13">
        <f ca="1">(TODAY()-PACIENTE[[#This Row],[FECHA. DE NACIMIENTO]])/365</f>
        <v>125.89315068493151</v>
      </c>
      <c r="E2914" s="14" t="str">
        <f t="shared" ca="1" si="91"/>
        <v>TERCERA EDAD</v>
      </c>
      <c r="F2914" s="14"/>
    </row>
    <row r="2915" spans="1:6" x14ac:dyDescent="0.25">
      <c r="A2915" s="84" t="str">
        <f t="shared" si="92"/>
        <v/>
      </c>
      <c r="C2915" s="12"/>
      <c r="D2915" s="13">
        <f ca="1">(TODAY()-PACIENTE[[#This Row],[FECHA. DE NACIMIENTO]])/365</f>
        <v>125.89315068493151</v>
      </c>
      <c r="E2915" s="14" t="str">
        <f t="shared" ca="1" si="91"/>
        <v>TERCERA EDAD</v>
      </c>
      <c r="F2915" s="14"/>
    </row>
    <row r="2916" spans="1:6" x14ac:dyDescent="0.25">
      <c r="A2916" s="84" t="str">
        <f t="shared" si="92"/>
        <v/>
      </c>
      <c r="C2916" s="12"/>
      <c r="D2916" s="13">
        <f ca="1">(TODAY()-PACIENTE[[#This Row],[FECHA. DE NACIMIENTO]])/365</f>
        <v>125.89315068493151</v>
      </c>
      <c r="E2916" s="14" t="str">
        <f t="shared" ca="1" si="91"/>
        <v>TERCERA EDAD</v>
      </c>
      <c r="F2916" s="14"/>
    </row>
    <row r="2917" spans="1:6" x14ac:dyDescent="0.25">
      <c r="A2917" s="84" t="str">
        <f t="shared" si="92"/>
        <v/>
      </c>
      <c r="C2917" s="12"/>
      <c r="D2917" s="13">
        <f ca="1">(TODAY()-PACIENTE[[#This Row],[FECHA. DE NACIMIENTO]])/365</f>
        <v>125.89315068493151</v>
      </c>
      <c r="E2917" s="14" t="str">
        <f t="shared" ca="1" si="91"/>
        <v>TERCERA EDAD</v>
      </c>
      <c r="F2917" s="14"/>
    </row>
    <row r="2918" spans="1:6" x14ac:dyDescent="0.25">
      <c r="A2918" s="84" t="str">
        <f t="shared" si="92"/>
        <v/>
      </c>
      <c r="C2918" s="12"/>
      <c r="D2918" s="13">
        <f ca="1">(TODAY()-PACIENTE[[#This Row],[FECHA. DE NACIMIENTO]])/365</f>
        <v>125.89315068493151</v>
      </c>
      <c r="E2918" s="14" t="str">
        <f t="shared" ca="1" si="91"/>
        <v>TERCERA EDAD</v>
      </c>
      <c r="F2918" s="14"/>
    </row>
    <row r="2919" spans="1:6" x14ac:dyDescent="0.25">
      <c r="A2919" s="84" t="str">
        <f t="shared" si="92"/>
        <v/>
      </c>
      <c r="C2919" s="12"/>
      <c r="D2919" s="13">
        <f ca="1">(TODAY()-PACIENTE[[#This Row],[FECHA. DE NACIMIENTO]])/365</f>
        <v>125.89315068493151</v>
      </c>
      <c r="E2919" s="14" t="str">
        <f t="shared" ca="1" si="91"/>
        <v>TERCERA EDAD</v>
      </c>
      <c r="F2919" s="14"/>
    </row>
    <row r="2920" spans="1:6" x14ac:dyDescent="0.25">
      <c r="A2920" s="84" t="str">
        <f t="shared" si="92"/>
        <v/>
      </c>
      <c r="C2920" s="12"/>
      <c r="D2920" s="13">
        <f ca="1">(TODAY()-PACIENTE[[#This Row],[FECHA. DE NACIMIENTO]])/365</f>
        <v>125.89315068493151</v>
      </c>
      <c r="E2920" s="14" t="str">
        <f t="shared" ca="1" si="91"/>
        <v>TERCERA EDAD</v>
      </c>
      <c r="F2920" s="14"/>
    </row>
    <row r="2921" spans="1:6" x14ac:dyDescent="0.25">
      <c r="A2921" s="84" t="str">
        <f t="shared" si="92"/>
        <v/>
      </c>
      <c r="C2921" s="12"/>
      <c r="D2921" s="13">
        <f ca="1">(TODAY()-PACIENTE[[#This Row],[FECHA. DE NACIMIENTO]])/365</f>
        <v>125.89315068493151</v>
      </c>
      <c r="E2921" s="14" t="str">
        <f t="shared" ca="1" si="91"/>
        <v>TERCERA EDAD</v>
      </c>
      <c r="F2921" s="14"/>
    </row>
    <row r="2922" spans="1:6" x14ac:dyDescent="0.25">
      <c r="A2922" s="84" t="str">
        <f t="shared" si="92"/>
        <v/>
      </c>
      <c r="C2922" s="12"/>
      <c r="D2922" s="13">
        <f ca="1">(TODAY()-PACIENTE[[#This Row],[FECHA. DE NACIMIENTO]])/365</f>
        <v>125.89315068493151</v>
      </c>
      <c r="E2922" s="14" t="str">
        <f t="shared" ref="E2922:E2985" ca="1" si="93">IF(D2922&lt;=11,"NIÑO",IF(D2922&lt;=17,"ADOLECENTE",IF(D2922&lt;=65,"ADULTO",IF(D2922&gt;=65,"TERCERA EDAD",0))))</f>
        <v>TERCERA EDAD</v>
      </c>
      <c r="F2922" s="14"/>
    </row>
    <row r="2923" spans="1:6" x14ac:dyDescent="0.25">
      <c r="A2923" s="84" t="str">
        <f t="shared" si="92"/>
        <v/>
      </c>
      <c r="C2923" s="12"/>
      <c r="D2923" s="13">
        <f ca="1">(TODAY()-PACIENTE[[#This Row],[FECHA. DE NACIMIENTO]])/365</f>
        <v>125.89315068493151</v>
      </c>
      <c r="E2923" s="14" t="str">
        <f t="shared" ca="1" si="93"/>
        <v>TERCERA EDAD</v>
      </c>
      <c r="F2923" s="14"/>
    </row>
    <row r="2924" spans="1:6" x14ac:dyDescent="0.25">
      <c r="A2924" s="84" t="str">
        <f t="shared" si="92"/>
        <v/>
      </c>
      <c r="C2924" s="12"/>
      <c r="D2924" s="13">
        <f ca="1">(TODAY()-PACIENTE[[#This Row],[FECHA. DE NACIMIENTO]])/365</f>
        <v>125.89315068493151</v>
      </c>
      <c r="E2924" s="14" t="str">
        <f t="shared" ca="1" si="93"/>
        <v>TERCERA EDAD</v>
      </c>
      <c r="F2924" s="14"/>
    </row>
    <row r="2925" spans="1:6" x14ac:dyDescent="0.25">
      <c r="A2925" s="84" t="str">
        <f t="shared" si="92"/>
        <v/>
      </c>
      <c r="C2925" s="12"/>
      <c r="D2925" s="13">
        <f ca="1">(TODAY()-PACIENTE[[#This Row],[FECHA. DE NACIMIENTO]])/365</f>
        <v>125.89315068493151</v>
      </c>
      <c r="E2925" s="14" t="str">
        <f t="shared" ca="1" si="93"/>
        <v>TERCERA EDAD</v>
      </c>
      <c r="F2925" s="14"/>
    </row>
    <row r="2926" spans="1:6" x14ac:dyDescent="0.25">
      <c r="A2926" s="84" t="str">
        <f t="shared" si="92"/>
        <v/>
      </c>
      <c r="C2926" s="12"/>
      <c r="D2926" s="13">
        <f ca="1">(TODAY()-PACIENTE[[#This Row],[FECHA. DE NACIMIENTO]])/365</f>
        <v>125.89315068493151</v>
      </c>
      <c r="E2926" s="14" t="str">
        <f t="shared" ca="1" si="93"/>
        <v>TERCERA EDAD</v>
      </c>
      <c r="F2926" s="14"/>
    </row>
    <row r="2927" spans="1:6" x14ac:dyDescent="0.25">
      <c r="A2927" s="84" t="str">
        <f t="shared" ref="A2927:A2990" si="94">IF(B2927&lt;&gt;"",$A2926+1,"")</f>
        <v/>
      </c>
      <c r="C2927" s="12"/>
      <c r="D2927" s="13">
        <f ca="1">(TODAY()-PACIENTE[[#This Row],[FECHA. DE NACIMIENTO]])/365</f>
        <v>125.89315068493151</v>
      </c>
      <c r="E2927" s="14" t="str">
        <f t="shared" ca="1" si="93"/>
        <v>TERCERA EDAD</v>
      </c>
      <c r="F2927" s="14"/>
    </row>
    <row r="2928" spans="1:6" x14ac:dyDescent="0.25">
      <c r="A2928" s="84" t="str">
        <f t="shared" si="94"/>
        <v/>
      </c>
      <c r="C2928" s="12"/>
      <c r="D2928" s="13">
        <f ca="1">(TODAY()-PACIENTE[[#This Row],[FECHA. DE NACIMIENTO]])/365</f>
        <v>125.89315068493151</v>
      </c>
      <c r="E2928" s="14" t="str">
        <f t="shared" ca="1" si="93"/>
        <v>TERCERA EDAD</v>
      </c>
      <c r="F2928" s="14"/>
    </row>
    <row r="2929" spans="1:6" x14ac:dyDescent="0.25">
      <c r="A2929" s="84" t="str">
        <f t="shared" si="94"/>
        <v/>
      </c>
      <c r="C2929" s="12"/>
      <c r="D2929" s="13">
        <f ca="1">(TODAY()-PACIENTE[[#This Row],[FECHA. DE NACIMIENTO]])/365</f>
        <v>125.89315068493151</v>
      </c>
      <c r="E2929" s="14" t="str">
        <f t="shared" ca="1" si="93"/>
        <v>TERCERA EDAD</v>
      </c>
      <c r="F2929" s="14"/>
    </row>
    <row r="2930" spans="1:6" x14ac:dyDescent="0.25">
      <c r="A2930" s="84" t="str">
        <f t="shared" si="94"/>
        <v/>
      </c>
      <c r="C2930" s="12"/>
      <c r="D2930" s="13">
        <f ca="1">(TODAY()-PACIENTE[[#This Row],[FECHA. DE NACIMIENTO]])/365</f>
        <v>125.89315068493151</v>
      </c>
      <c r="E2930" s="14" t="str">
        <f t="shared" ca="1" si="93"/>
        <v>TERCERA EDAD</v>
      </c>
      <c r="F2930" s="14"/>
    </row>
    <row r="2931" spans="1:6" x14ac:dyDescent="0.25">
      <c r="A2931" s="84" t="str">
        <f t="shared" si="94"/>
        <v/>
      </c>
      <c r="C2931" s="12"/>
      <c r="D2931" s="13">
        <f ca="1">(TODAY()-PACIENTE[[#This Row],[FECHA. DE NACIMIENTO]])/365</f>
        <v>125.89315068493151</v>
      </c>
      <c r="E2931" s="14" t="str">
        <f t="shared" ca="1" si="93"/>
        <v>TERCERA EDAD</v>
      </c>
      <c r="F2931" s="14"/>
    </row>
    <row r="2932" spans="1:6" x14ac:dyDescent="0.25">
      <c r="A2932" s="84" t="str">
        <f t="shared" si="94"/>
        <v/>
      </c>
      <c r="C2932" s="12"/>
      <c r="D2932" s="13">
        <f ca="1">(TODAY()-PACIENTE[[#This Row],[FECHA. DE NACIMIENTO]])/365</f>
        <v>125.89315068493151</v>
      </c>
      <c r="E2932" s="14" t="str">
        <f t="shared" ca="1" si="93"/>
        <v>TERCERA EDAD</v>
      </c>
      <c r="F2932" s="14"/>
    </row>
    <row r="2933" spans="1:6" x14ac:dyDescent="0.25">
      <c r="A2933" s="84" t="str">
        <f t="shared" si="94"/>
        <v/>
      </c>
      <c r="C2933" s="12"/>
      <c r="D2933" s="13">
        <f ca="1">(TODAY()-PACIENTE[[#This Row],[FECHA. DE NACIMIENTO]])/365</f>
        <v>125.89315068493151</v>
      </c>
      <c r="E2933" s="14" t="str">
        <f t="shared" ca="1" si="93"/>
        <v>TERCERA EDAD</v>
      </c>
      <c r="F2933" s="14"/>
    </row>
    <row r="2934" spans="1:6" x14ac:dyDescent="0.25">
      <c r="A2934" s="84" t="str">
        <f t="shared" si="94"/>
        <v/>
      </c>
      <c r="C2934" s="12"/>
      <c r="D2934" s="13">
        <f ca="1">(TODAY()-PACIENTE[[#This Row],[FECHA. DE NACIMIENTO]])/365</f>
        <v>125.89315068493151</v>
      </c>
      <c r="E2934" s="14" t="str">
        <f t="shared" ca="1" si="93"/>
        <v>TERCERA EDAD</v>
      </c>
      <c r="F2934" s="14"/>
    </row>
    <row r="2935" spans="1:6" x14ac:dyDescent="0.25">
      <c r="A2935" s="84" t="str">
        <f t="shared" si="94"/>
        <v/>
      </c>
      <c r="C2935" s="12"/>
      <c r="D2935" s="13">
        <f ca="1">(TODAY()-PACIENTE[[#This Row],[FECHA. DE NACIMIENTO]])/365</f>
        <v>125.89315068493151</v>
      </c>
      <c r="E2935" s="14" t="str">
        <f t="shared" ca="1" si="93"/>
        <v>TERCERA EDAD</v>
      </c>
      <c r="F2935" s="14"/>
    </row>
    <row r="2936" spans="1:6" x14ac:dyDescent="0.25">
      <c r="A2936" s="84" t="str">
        <f t="shared" si="94"/>
        <v/>
      </c>
      <c r="C2936" s="12"/>
      <c r="D2936" s="13">
        <f ca="1">(TODAY()-PACIENTE[[#This Row],[FECHA. DE NACIMIENTO]])/365</f>
        <v>125.89315068493151</v>
      </c>
      <c r="E2936" s="14" t="str">
        <f t="shared" ca="1" si="93"/>
        <v>TERCERA EDAD</v>
      </c>
      <c r="F2936" s="14"/>
    </row>
    <row r="2937" spans="1:6" x14ac:dyDescent="0.25">
      <c r="A2937" s="84" t="str">
        <f t="shared" si="94"/>
        <v/>
      </c>
      <c r="C2937" s="12"/>
      <c r="D2937" s="13">
        <f ca="1">(TODAY()-PACIENTE[[#This Row],[FECHA. DE NACIMIENTO]])/365</f>
        <v>125.89315068493151</v>
      </c>
      <c r="E2937" s="14" t="str">
        <f t="shared" ca="1" si="93"/>
        <v>TERCERA EDAD</v>
      </c>
      <c r="F2937" s="14"/>
    </row>
    <row r="2938" spans="1:6" x14ac:dyDescent="0.25">
      <c r="A2938" s="84" t="str">
        <f t="shared" si="94"/>
        <v/>
      </c>
      <c r="C2938" s="12"/>
      <c r="D2938" s="13">
        <f ca="1">(TODAY()-PACIENTE[[#This Row],[FECHA. DE NACIMIENTO]])/365</f>
        <v>125.89315068493151</v>
      </c>
      <c r="E2938" s="14" t="str">
        <f t="shared" ca="1" si="93"/>
        <v>TERCERA EDAD</v>
      </c>
      <c r="F2938" s="14"/>
    </row>
    <row r="2939" spans="1:6" x14ac:dyDescent="0.25">
      <c r="A2939" s="84" t="str">
        <f t="shared" si="94"/>
        <v/>
      </c>
      <c r="C2939" s="12"/>
      <c r="D2939" s="13">
        <f ca="1">(TODAY()-PACIENTE[[#This Row],[FECHA. DE NACIMIENTO]])/365</f>
        <v>125.89315068493151</v>
      </c>
      <c r="E2939" s="14" t="str">
        <f t="shared" ca="1" si="93"/>
        <v>TERCERA EDAD</v>
      </c>
      <c r="F2939" s="14"/>
    </row>
    <row r="2940" spans="1:6" x14ac:dyDescent="0.25">
      <c r="A2940" s="84" t="str">
        <f t="shared" si="94"/>
        <v/>
      </c>
      <c r="C2940" s="12"/>
      <c r="D2940" s="13">
        <f ca="1">(TODAY()-PACIENTE[[#This Row],[FECHA. DE NACIMIENTO]])/365</f>
        <v>125.89315068493151</v>
      </c>
      <c r="E2940" s="14" t="str">
        <f t="shared" ca="1" si="93"/>
        <v>TERCERA EDAD</v>
      </c>
      <c r="F2940" s="14"/>
    </row>
    <row r="2941" spans="1:6" x14ac:dyDescent="0.25">
      <c r="A2941" s="84" t="str">
        <f t="shared" si="94"/>
        <v/>
      </c>
      <c r="C2941" s="12"/>
      <c r="D2941" s="13">
        <f ca="1">(TODAY()-PACIENTE[[#This Row],[FECHA. DE NACIMIENTO]])/365</f>
        <v>125.89315068493151</v>
      </c>
      <c r="E2941" s="14" t="str">
        <f t="shared" ca="1" si="93"/>
        <v>TERCERA EDAD</v>
      </c>
      <c r="F2941" s="14"/>
    </row>
    <row r="2942" spans="1:6" x14ac:dyDescent="0.25">
      <c r="A2942" s="84" t="str">
        <f t="shared" si="94"/>
        <v/>
      </c>
      <c r="C2942" s="12"/>
      <c r="D2942" s="13">
        <f ca="1">(TODAY()-PACIENTE[[#This Row],[FECHA. DE NACIMIENTO]])/365</f>
        <v>125.89315068493151</v>
      </c>
      <c r="E2942" s="14" t="str">
        <f t="shared" ca="1" si="93"/>
        <v>TERCERA EDAD</v>
      </c>
      <c r="F2942" s="14"/>
    </row>
    <row r="2943" spans="1:6" x14ac:dyDescent="0.25">
      <c r="A2943" s="84" t="str">
        <f t="shared" si="94"/>
        <v/>
      </c>
      <c r="C2943" s="12"/>
      <c r="D2943" s="13">
        <f ca="1">(TODAY()-PACIENTE[[#This Row],[FECHA. DE NACIMIENTO]])/365</f>
        <v>125.89315068493151</v>
      </c>
      <c r="E2943" s="14" t="str">
        <f t="shared" ca="1" si="93"/>
        <v>TERCERA EDAD</v>
      </c>
      <c r="F2943" s="14"/>
    </row>
    <row r="2944" spans="1:6" x14ac:dyDescent="0.25">
      <c r="A2944" s="84" t="str">
        <f t="shared" si="94"/>
        <v/>
      </c>
      <c r="C2944" s="12"/>
      <c r="D2944" s="13">
        <f ca="1">(TODAY()-PACIENTE[[#This Row],[FECHA. DE NACIMIENTO]])/365</f>
        <v>125.89315068493151</v>
      </c>
      <c r="E2944" s="14" t="str">
        <f t="shared" ca="1" si="93"/>
        <v>TERCERA EDAD</v>
      </c>
      <c r="F2944" s="14"/>
    </row>
    <row r="2945" spans="1:6" x14ac:dyDescent="0.25">
      <c r="A2945" s="84" t="str">
        <f t="shared" si="94"/>
        <v/>
      </c>
      <c r="C2945" s="12"/>
      <c r="D2945" s="13">
        <f ca="1">(TODAY()-PACIENTE[[#This Row],[FECHA. DE NACIMIENTO]])/365</f>
        <v>125.89315068493151</v>
      </c>
      <c r="E2945" s="14" t="str">
        <f t="shared" ca="1" si="93"/>
        <v>TERCERA EDAD</v>
      </c>
      <c r="F2945" s="14"/>
    </row>
    <row r="2946" spans="1:6" x14ac:dyDescent="0.25">
      <c r="A2946" s="84" t="str">
        <f t="shared" si="94"/>
        <v/>
      </c>
      <c r="C2946" s="12"/>
      <c r="D2946" s="13">
        <f ca="1">(TODAY()-PACIENTE[[#This Row],[FECHA. DE NACIMIENTO]])/365</f>
        <v>125.89315068493151</v>
      </c>
      <c r="E2946" s="14" t="str">
        <f t="shared" ca="1" si="93"/>
        <v>TERCERA EDAD</v>
      </c>
      <c r="F2946" s="14"/>
    </row>
    <row r="2947" spans="1:6" x14ac:dyDescent="0.25">
      <c r="A2947" s="84" t="str">
        <f t="shared" si="94"/>
        <v/>
      </c>
      <c r="C2947" s="12"/>
      <c r="D2947" s="13">
        <f ca="1">(TODAY()-PACIENTE[[#This Row],[FECHA. DE NACIMIENTO]])/365</f>
        <v>125.89315068493151</v>
      </c>
      <c r="E2947" s="14" t="str">
        <f t="shared" ca="1" si="93"/>
        <v>TERCERA EDAD</v>
      </c>
      <c r="F2947" s="14"/>
    </row>
    <row r="2948" spans="1:6" x14ac:dyDescent="0.25">
      <c r="A2948" s="84" t="str">
        <f t="shared" si="94"/>
        <v/>
      </c>
      <c r="C2948" s="12"/>
      <c r="D2948" s="13">
        <f ca="1">(TODAY()-PACIENTE[[#This Row],[FECHA. DE NACIMIENTO]])/365</f>
        <v>125.89315068493151</v>
      </c>
      <c r="E2948" s="14" t="str">
        <f t="shared" ca="1" si="93"/>
        <v>TERCERA EDAD</v>
      </c>
      <c r="F2948" s="14"/>
    </row>
    <row r="2949" spans="1:6" x14ac:dyDescent="0.25">
      <c r="A2949" s="84" t="str">
        <f t="shared" si="94"/>
        <v/>
      </c>
      <c r="C2949" s="12"/>
      <c r="D2949" s="13">
        <f ca="1">(TODAY()-PACIENTE[[#This Row],[FECHA. DE NACIMIENTO]])/365</f>
        <v>125.89315068493151</v>
      </c>
      <c r="E2949" s="14" t="str">
        <f t="shared" ca="1" si="93"/>
        <v>TERCERA EDAD</v>
      </c>
      <c r="F2949" s="14"/>
    </row>
    <row r="2950" spans="1:6" x14ac:dyDescent="0.25">
      <c r="A2950" s="84" t="str">
        <f t="shared" si="94"/>
        <v/>
      </c>
      <c r="C2950" s="12"/>
      <c r="D2950" s="13">
        <f ca="1">(TODAY()-PACIENTE[[#This Row],[FECHA. DE NACIMIENTO]])/365</f>
        <v>125.89315068493151</v>
      </c>
      <c r="E2950" s="14" t="str">
        <f t="shared" ca="1" si="93"/>
        <v>TERCERA EDAD</v>
      </c>
      <c r="F2950" s="14"/>
    </row>
    <row r="2951" spans="1:6" x14ac:dyDescent="0.25">
      <c r="A2951" s="84" t="str">
        <f t="shared" si="94"/>
        <v/>
      </c>
      <c r="C2951" s="12"/>
      <c r="D2951" s="13">
        <f ca="1">(TODAY()-PACIENTE[[#This Row],[FECHA. DE NACIMIENTO]])/365</f>
        <v>125.89315068493151</v>
      </c>
      <c r="E2951" s="14" t="str">
        <f t="shared" ca="1" si="93"/>
        <v>TERCERA EDAD</v>
      </c>
      <c r="F2951" s="14"/>
    </row>
    <row r="2952" spans="1:6" x14ac:dyDescent="0.25">
      <c r="A2952" s="84" t="str">
        <f t="shared" si="94"/>
        <v/>
      </c>
      <c r="C2952" s="12"/>
      <c r="D2952" s="13">
        <f ca="1">(TODAY()-PACIENTE[[#This Row],[FECHA. DE NACIMIENTO]])/365</f>
        <v>125.89315068493151</v>
      </c>
      <c r="E2952" s="14" t="str">
        <f t="shared" ca="1" si="93"/>
        <v>TERCERA EDAD</v>
      </c>
      <c r="F2952" s="14"/>
    </row>
    <row r="2953" spans="1:6" x14ac:dyDescent="0.25">
      <c r="A2953" s="84" t="str">
        <f t="shared" si="94"/>
        <v/>
      </c>
      <c r="C2953" s="12"/>
      <c r="D2953" s="13">
        <f ca="1">(TODAY()-PACIENTE[[#This Row],[FECHA. DE NACIMIENTO]])/365</f>
        <v>125.89315068493151</v>
      </c>
      <c r="E2953" s="14" t="str">
        <f t="shared" ca="1" si="93"/>
        <v>TERCERA EDAD</v>
      </c>
      <c r="F2953" s="14"/>
    </row>
    <row r="2954" spans="1:6" x14ac:dyDescent="0.25">
      <c r="A2954" s="84" t="str">
        <f t="shared" si="94"/>
        <v/>
      </c>
      <c r="C2954" s="12"/>
      <c r="D2954" s="13">
        <f ca="1">(TODAY()-PACIENTE[[#This Row],[FECHA. DE NACIMIENTO]])/365</f>
        <v>125.89315068493151</v>
      </c>
      <c r="E2954" s="14" t="str">
        <f t="shared" ca="1" si="93"/>
        <v>TERCERA EDAD</v>
      </c>
      <c r="F2954" s="14"/>
    </row>
    <row r="2955" spans="1:6" x14ac:dyDescent="0.25">
      <c r="A2955" s="84" t="str">
        <f t="shared" si="94"/>
        <v/>
      </c>
      <c r="C2955" s="12"/>
      <c r="D2955" s="13">
        <f ca="1">(TODAY()-PACIENTE[[#This Row],[FECHA. DE NACIMIENTO]])/365</f>
        <v>125.89315068493151</v>
      </c>
      <c r="E2955" s="14" t="str">
        <f t="shared" ca="1" si="93"/>
        <v>TERCERA EDAD</v>
      </c>
      <c r="F2955" s="14"/>
    </row>
    <row r="2956" spans="1:6" x14ac:dyDescent="0.25">
      <c r="A2956" s="84" t="str">
        <f t="shared" si="94"/>
        <v/>
      </c>
      <c r="C2956" s="12"/>
      <c r="D2956" s="13">
        <f ca="1">(TODAY()-PACIENTE[[#This Row],[FECHA. DE NACIMIENTO]])/365</f>
        <v>125.89315068493151</v>
      </c>
      <c r="E2956" s="14" t="str">
        <f t="shared" ca="1" si="93"/>
        <v>TERCERA EDAD</v>
      </c>
      <c r="F2956" s="14"/>
    </row>
    <row r="2957" spans="1:6" x14ac:dyDescent="0.25">
      <c r="A2957" s="84" t="str">
        <f t="shared" si="94"/>
        <v/>
      </c>
      <c r="C2957" s="12"/>
      <c r="D2957" s="13">
        <f ca="1">(TODAY()-PACIENTE[[#This Row],[FECHA. DE NACIMIENTO]])/365</f>
        <v>125.89315068493151</v>
      </c>
      <c r="E2957" s="14" t="str">
        <f t="shared" ca="1" si="93"/>
        <v>TERCERA EDAD</v>
      </c>
      <c r="F2957" s="14"/>
    </row>
    <row r="2958" spans="1:6" x14ac:dyDescent="0.25">
      <c r="A2958" s="84" t="str">
        <f t="shared" si="94"/>
        <v/>
      </c>
      <c r="C2958" s="12"/>
      <c r="D2958" s="13">
        <f ca="1">(TODAY()-PACIENTE[[#This Row],[FECHA. DE NACIMIENTO]])/365</f>
        <v>125.89315068493151</v>
      </c>
      <c r="E2958" s="14" t="str">
        <f t="shared" ca="1" si="93"/>
        <v>TERCERA EDAD</v>
      </c>
      <c r="F2958" s="14"/>
    </row>
    <row r="2959" spans="1:6" x14ac:dyDescent="0.25">
      <c r="A2959" s="84" t="str">
        <f t="shared" si="94"/>
        <v/>
      </c>
      <c r="C2959" s="12"/>
      <c r="D2959" s="13">
        <f ca="1">(TODAY()-PACIENTE[[#This Row],[FECHA. DE NACIMIENTO]])/365</f>
        <v>125.89315068493151</v>
      </c>
      <c r="E2959" s="14" t="str">
        <f t="shared" ca="1" si="93"/>
        <v>TERCERA EDAD</v>
      </c>
      <c r="F2959" s="14"/>
    </row>
    <row r="2960" spans="1:6" x14ac:dyDescent="0.25">
      <c r="A2960" s="84" t="str">
        <f t="shared" si="94"/>
        <v/>
      </c>
      <c r="C2960" s="12"/>
      <c r="D2960" s="13">
        <f ca="1">(TODAY()-PACIENTE[[#This Row],[FECHA. DE NACIMIENTO]])/365</f>
        <v>125.89315068493151</v>
      </c>
      <c r="E2960" s="14" t="str">
        <f t="shared" ca="1" si="93"/>
        <v>TERCERA EDAD</v>
      </c>
      <c r="F2960" s="14"/>
    </row>
    <row r="2961" spans="1:6" x14ac:dyDescent="0.25">
      <c r="A2961" s="84" t="str">
        <f t="shared" si="94"/>
        <v/>
      </c>
      <c r="C2961" s="12"/>
      <c r="D2961" s="13">
        <f ca="1">(TODAY()-PACIENTE[[#This Row],[FECHA. DE NACIMIENTO]])/365</f>
        <v>125.89315068493151</v>
      </c>
      <c r="E2961" s="14" t="str">
        <f t="shared" ca="1" si="93"/>
        <v>TERCERA EDAD</v>
      </c>
      <c r="F2961" s="14"/>
    </row>
    <row r="2962" spans="1:6" x14ac:dyDescent="0.25">
      <c r="A2962" s="84" t="str">
        <f t="shared" si="94"/>
        <v/>
      </c>
      <c r="C2962" s="12"/>
      <c r="D2962" s="13">
        <f ca="1">(TODAY()-PACIENTE[[#This Row],[FECHA. DE NACIMIENTO]])/365</f>
        <v>125.89315068493151</v>
      </c>
      <c r="E2962" s="14" t="str">
        <f t="shared" ca="1" si="93"/>
        <v>TERCERA EDAD</v>
      </c>
      <c r="F2962" s="14"/>
    </row>
    <row r="2963" spans="1:6" x14ac:dyDescent="0.25">
      <c r="A2963" s="84" t="str">
        <f t="shared" si="94"/>
        <v/>
      </c>
      <c r="C2963" s="12"/>
      <c r="D2963" s="13">
        <f ca="1">(TODAY()-PACIENTE[[#This Row],[FECHA. DE NACIMIENTO]])/365</f>
        <v>125.89315068493151</v>
      </c>
      <c r="E2963" s="14" t="str">
        <f t="shared" ca="1" si="93"/>
        <v>TERCERA EDAD</v>
      </c>
      <c r="F2963" s="14"/>
    </row>
    <row r="2964" spans="1:6" x14ac:dyDescent="0.25">
      <c r="A2964" s="84" t="str">
        <f t="shared" si="94"/>
        <v/>
      </c>
      <c r="C2964" s="12"/>
      <c r="D2964" s="13">
        <f ca="1">(TODAY()-PACIENTE[[#This Row],[FECHA. DE NACIMIENTO]])/365</f>
        <v>125.89315068493151</v>
      </c>
      <c r="E2964" s="14" t="str">
        <f t="shared" ca="1" si="93"/>
        <v>TERCERA EDAD</v>
      </c>
      <c r="F2964" s="14"/>
    </row>
    <row r="2965" spans="1:6" x14ac:dyDescent="0.25">
      <c r="A2965" s="84" t="str">
        <f t="shared" si="94"/>
        <v/>
      </c>
      <c r="C2965" s="12"/>
      <c r="D2965" s="13">
        <f ca="1">(TODAY()-PACIENTE[[#This Row],[FECHA. DE NACIMIENTO]])/365</f>
        <v>125.89315068493151</v>
      </c>
      <c r="E2965" s="14" t="str">
        <f t="shared" ca="1" si="93"/>
        <v>TERCERA EDAD</v>
      </c>
      <c r="F2965" s="14"/>
    </row>
    <row r="2966" spans="1:6" x14ac:dyDescent="0.25">
      <c r="A2966" s="84" t="str">
        <f t="shared" si="94"/>
        <v/>
      </c>
      <c r="C2966" s="12"/>
      <c r="D2966" s="13">
        <f ca="1">(TODAY()-PACIENTE[[#This Row],[FECHA. DE NACIMIENTO]])/365</f>
        <v>125.89315068493151</v>
      </c>
      <c r="E2966" s="14" t="str">
        <f t="shared" ca="1" si="93"/>
        <v>TERCERA EDAD</v>
      </c>
      <c r="F2966" s="14"/>
    </row>
    <row r="2967" spans="1:6" x14ac:dyDescent="0.25">
      <c r="A2967" s="84" t="str">
        <f t="shared" si="94"/>
        <v/>
      </c>
      <c r="C2967" s="12"/>
      <c r="D2967" s="13">
        <f ca="1">(TODAY()-PACIENTE[[#This Row],[FECHA. DE NACIMIENTO]])/365</f>
        <v>125.89315068493151</v>
      </c>
      <c r="E2967" s="14" t="str">
        <f t="shared" ca="1" si="93"/>
        <v>TERCERA EDAD</v>
      </c>
      <c r="F2967" s="14"/>
    </row>
    <row r="2968" spans="1:6" x14ac:dyDescent="0.25">
      <c r="A2968" s="84" t="str">
        <f t="shared" si="94"/>
        <v/>
      </c>
      <c r="C2968" s="12"/>
      <c r="D2968" s="13">
        <f ca="1">(TODAY()-PACIENTE[[#This Row],[FECHA. DE NACIMIENTO]])/365</f>
        <v>125.89315068493151</v>
      </c>
      <c r="E2968" s="14" t="str">
        <f t="shared" ca="1" si="93"/>
        <v>TERCERA EDAD</v>
      </c>
      <c r="F2968" s="14"/>
    </row>
    <row r="2969" spans="1:6" x14ac:dyDescent="0.25">
      <c r="A2969" s="84" t="str">
        <f t="shared" si="94"/>
        <v/>
      </c>
      <c r="C2969" s="12"/>
      <c r="D2969" s="13">
        <f ca="1">(TODAY()-PACIENTE[[#This Row],[FECHA. DE NACIMIENTO]])/365</f>
        <v>125.89315068493151</v>
      </c>
      <c r="E2969" s="14" t="str">
        <f t="shared" ca="1" si="93"/>
        <v>TERCERA EDAD</v>
      </c>
      <c r="F2969" s="14"/>
    </row>
    <row r="2970" spans="1:6" x14ac:dyDescent="0.25">
      <c r="A2970" s="84" t="str">
        <f t="shared" si="94"/>
        <v/>
      </c>
      <c r="C2970" s="12"/>
      <c r="D2970" s="13">
        <f ca="1">(TODAY()-PACIENTE[[#This Row],[FECHA. DE NACIMIENTO]])/365</f>
        <v>125.89315068493151</v>
      </c>
      <c r="E2970" s="14" t="str">
        <f t="shared" ca="1" si="93"/>
        <v>TERCERA EDAD</v>
      </c>
      <c r="F2970" s="14"/>
    </row>
    <row r="2971" spans="1:6" x14ac:dyDescent="0.25">
      <c r="A2971" s="84" t="str">
        <f t="shared" si="94"/>
        <v/>
      </c>
      <c r="C2971" s="12"/>
      <c r="D2971" s="13">
        <f ca="1">(TODAY()-PACIENTE[[#This Row],[FECHA. DE NACIMIENTO]])/365</f>
        <v>125.89315068493151</v>
      </c>
      <c r="E2971" s="14" t="str">
        <f t="shared" ca="1" si="93"/>
        <v>TERCERA EDAD</v>
      </c>
      <c r="F2971" s="14"/>
    </row>
    <row r="2972" spans="1:6" x14ac:dyDescent="0.25">
      <c r="A2972" s="84" t="str">
        <f t="shared" si="94"/>
        <v/>
      </c>
      <c r="C2972" s="12"/>
      <c r="D2972" s="13">
        <f ca="1">(TODAY()-PACIENTE[[#This Row],[FECHA. DE NACIMIENTO]])/365</f>
        <v>125.89315068493151</v>
      </c>
      <c r="E2972" s="14" t="str">
        <f t="shared" ca="1" si="93"/>
        <v>TERCERA EDAD</v>
      </c>
      <c r="F2972" s="14"/>
    </row>
    <row r="2973" spans="1:6" x14ac:dyDescent="0.25">
      <c r="A2973" s="84" t="str">
        <f t="shared" si="94"/>
        <v/>
      </c>
      <c r="C2973" s="12"/>
      <c r="D2973" s="13">
        <f ca="1">(TODAY()-PACIENTE[[#This Row],[FECHA. DE NACIMIENTO]])/365</f>
        <v>125.89315068493151</v>
      </c>
      <c r="E2973" s="14" t="str">
        <f t="shared" ca="1" si="93"/>
        <v>TERCERA EDAD</v>
      </c>
      <c r="F2973" s="14"/>
    </row>
    <row r="2974" spans="1:6" x14ac:dyDescent="0.25">
      <c r="A2974" s="84" t="str">
        <f t="shared" si="94"/>
        <v/>
      </c>
      <c r="C2974" s="12"/>
      <c r="D2974" s="13">
        <f ca="1">(TODAY()-PACIENTE[[#This Row],[FECHA. DE NACIMIENTO]])/365</f>
        <v>125.89315068493151</v>
      </c>
      <c r="E2974" s="14" t="str">
        <f t="shared" ca="1" si="93"/>
        <v>TERCERA EDAD</v>
      </c>
      <c r="F2974" s="14"/>
    </row>
    <row r="2975" spans="1:6" x14ac:dyDescent="0.25">
      <c r="A2975" s="84" t="str">
        <f t="shared" si="94"/>
        <v/>
      </c>
      <c r="C2975" s="12"/>
      <c r="D2975" s="13">
        <f ca="1">(TODAY()-PACIENTE[[#This Row],[FECHA. DE NACIMIENTO]])/365</f>
        <v>125.89315068493151</v>
      </c>
      <c r="E2975" s="14" t="str">
        <f t="shared" ca="1" si="93"/>
        <v>TERCERA EDAD</v>
      </c>
      <c r="F2975" s="14"/>
    </row>
    <row r="2976" spans="1:6" x14ac:dyDescent="0.25">
      <c r="A2976" s="84" t="str">
        <f t="shared" si="94"/>
        <v/>
      </c>
      <c r="C2976" s="12"/>
      <c r="D2976" s="13">
        <f ca="1">(TODAY()-PACIENTE[[#This Row],[FECHA. DE NACIMIENTO]])/365</f>
        <v>125.89315068493151</v>
      </c>
      <c r="E2976" s="14" t="str">
        <f t="shared" ca="1" si="93"/>
        <v>TERCERA EDAD</v>
      </c>
      <c r="F2976" s="14"/>
    </row>
    <row r="2977" spans="1:6" x14ac:dyDescent="0.25">
      <c r="A2977" s="84" t="str">
        <f t="shared" si="94"/>
        <v/>
      </c>
      <c r="C2977" s="12"/>
      <c r="D2977" s="13">
        <f ca="1">(TODAY()-PACIENTE[[#This Row],[FECHA. DE NACIMIENTO]])/365</f>
        <v>125.89315068493151</v>
      </c>
      <c r="E2977" s="14" t="str">
        <f t="shared" ca="1" si="93"/>
        <v>TERCERA EDAD</v>
      </c>
      <c r="F2977" s="14"/>
    </row>
    <row r="2978" spans="1:6" x14ac:dyDescent="0.25">
      <c r="A2978" s="84" t="str">
        <f t="shared" si="94"/>
        <v/>
      </c>
      <c r="C2978" s="12"/>
      <c r="D2978" s="13">
        <f ca="1">(TODAY()-PACIENTE[[#This Row],[FECHA. DE NACIMIENTO]])/365</f>
        <v>125.89315068493151</v>
      </c>
      <c r="E2978" s="14" t="str">
        <f t="shared" ca="1" si="93"/>
        <v>TERCERA EDAD</v>
      </c>
      <c r="F2978" s="14"/>
    </row>
    <row r="2979" spans="1:6" x14ac:dyDescent="0.25">
      <c r="A2979" s="84" t="str">
        <f t="shared" si="94"/>
        <v/>
      </c>
      <c r="C2979" s="12"/>
      <c r="D2979" s="13">
        <f ca="1">(TODAY()-PACIENTE[[#This Row],[FECHA. DE NACIMIENTO]])/365</f>
        <v>125.89315068493151</v>
      </c>
      <c r="E2979" s="14" t="str">
        <f t="shared" ca="1" si="93"/>
        <v>TERCERA EDAD</v>
      </c>
      <c r="F2979" s="14"/>
    </row>
    <row r="2980" spans="1:6" x14ac:dyDescent="0.25">
      <c r="A2980" s="84" t="str">
        <f t="shared" si="94"/>
        <v/>
      </c>
      <c r="C2980" s="12"/>
      <c r="D2980" s="13">
        <f ca="1">(TODAY()-PACIENTE[[#This Row],[FECHA. DE NACIMIENTO]])/365</f>
        <v>125.89315068493151</v>
      </c>
      <c r="E2980" s="14" t="str">
        <f t="shared" ca="1" si="93"/>
        <v>TERCERA EDAD</v>
      </c>
      <c r="F2980" s="14"/>
    </row>
    <row r="2981" spans="1:6" x14ac:dyDescent="0.25">
      <c r="A2981" s="84" t="str">
        <f t="shared" si="94"/>
        <v/>
      </c>
      <c r="C2981" s="12"/>
      <c r="D2981" s="13">
        <f ca="1">(TODAY()-PACIENTE[[#This Row],[FECHA. DE NACIMIENTO]])/365</f>
        <v>125.89315068493151</v>
      </c>
      <c r="E2981" s="14" t="str">
        <f t="shared" ca="1" si="93"/>
        <v>TERCERA EDAD</v>
      </c>
      <c r="F2981" s="14"/>
    </row>
    <row r="2982" spans="1:6" x14ac:dyDescent="0.25">
      <c r="A2982" s="84" t="str">
        <f t="shared" si="94"/>
        <v/>
      </c>
      <c r="C2982" s="12"/>
      <c r="D2982" s="13">
        <f ca="1">(TODAY()-PACIENTE[[#This Row],[FECHA. DE NACIMIENTO]])/365</f>
        <v>125.89315068493151</v>
      </c>
      <c r="E2982" s="14" t="str">
        <f t="shared" ca="1" si="93"/>
        <v>TERCERA EDAD</v>
      </c>
      <c r="F2982" s="14"/>
    </row>
    <row r="2983" spans="1:6" x14ac:dyDescent="0.25">
      <c r="A2983" s="84" t="str">
        <f t="shared" si="94"/>
        <v/>
      </c>
      <c r="C2983" s="12"/>
      <c r="D2983" s="13">
        <f ca="1">(TODAY()-PACIENTE[[#This Row],[FECHA. DE NACIMIENTO]])/365</f>
        <v>125.89315068493151</v>
      </c>
      <c r="E2983" s="14" t="str">
        <f t="shared" ca="1" si="93"/>
        <v>TERCERA EDAD</v>
      </c>
      <c r="F2983" s="14"/>
    </row>
    <row r="2984" spans="1:6" x14ac:dyDescent="0.25">
      <c r="A2984" s="84" t="str">
        <f t="shared" si="94"/>
        <v/>
      </c>
      <c r="C2984" s="12"/>
      <c r="D2984" s="13">
        <f ca="1">(TODAY()-PACIENTE[[#This Row],[FECHA. DE NACIMIENTO]])/365</f>
        <v>125.89315068493151</v>
      </c>
      <c r="E2984" s="14" t="str">
        <f t="shared" ca="1" si="93"/>
        <v>TERCERA EDAD</v>
      </c>
      <c r="F2984" s="14"/>
    </row>
    <row r="2985" spans="1:6" x14ac:dyDescent="0.25">
      <c r="A2985" s="84" t="str">
        <f t="shared" si="94"/>
        <v/>
      </c>
      <c r="C2985" s="12"/>
      <c r="D2985" s="13">
        <f ca="1">(TODAY()-PACIENTE[[#This Row],[FECHA. DE NACIMIENTO]])/365</f>
        <v>125.89315068493151</v>
      </c>
      <c r="E2985" s="14" t="str">
        <f t="shared" ca="1" si="93"/>
        <v>TERCERA EDAD</v>
      </c>
      <c r="F2985" s="14"/>
    </row>
    <row r="2986" spans="1:6" x14ac:dyDescent="0.25">
      <c r="A2986" s="84" t="str">
        <f t="shared" si="94"/>
        <v/>
      </c>
      <c r="C2986" s="12"/>
      <c r="D2986" s="13">
        <f ca="1">(TODAY()-PACIENTE[[#This Row],[FECHA. DE NACIMIENTO]])/365</f>
        <v>125.89315068493151</v>
      </c>
      <c r="E2986" s="14" t="str">
        <f t="shared" ref="E2986:E3049" ca="1" si="95">IF(D2986&lt;=11,"NIÑO",IF(D2986&lt;=17,"ADOLECENTE",IF(D2986&lt;=65,"ADULTO",IF(D2986&gt;=65,"TERCERA EDAD",0))))</f>
        <v>TERCERA EDAD</v>
      </c>
      <c r="F2986" s="14"/>
    </row>
    <row r="2987" spans="1:6" x14ac:dyDescent="0.25">
      <c r="A2987" s="84" t="str">
        <f t="shared" si="94"/>
        <v/>
      </c>
      <c r="C2987" s="12"/>
      <c r="D2987" s="13">
        <f ca="1">(TODAY()-PACIENTE[[#This Row],[FECHA. DE NACIMIENTO]])/365</f>
        <v>125.89315068493151</v>
      </c>
      <c r="E2987" s="14" t="str">
        <f t="shared" ca="1" si="95"/>
        <v>TERCERA EDAD</v>
      </c>
      <c r="F2987" s="14"/>
    </row>
    <row r="2988" spans="1:6" x14ac:dyDescent="0.25">
      <c r="A2988" s="84" t="str">
        <f t="shared" si="94"/>
        <v/>
      </c>
      <c r="C2988" s="12"/>
      <c r="D2988" s="13">
        <f ca="1">(TODAY()-PACIENTE[[#This Row],[FECHA. DE NACIMIENTO]])/365</f>
        <v>125.89315068493151</v>
      </c>
      <c r="E2988" s="14" t="str">
        <f t="shared" ca="1" si="95"/>
        <v>TERCERA EDAD</v>
      </c>
      <c r="F2988" s="14"/>
    </row>
    <row r="2989" spans="1:6" x14ac:dyDescent="0.25">
      <c r="A2989" s="84" t="str">
        <f t="shared" si="94"/>
        <v/>
      </c>
      <c r="C2989" s="12"/>
      <c r="D2989" s="13">
        <f ca="1">(TODAY()-PACIENTE[[#This Row],[FECHA. DE NACIMIENTO]])/365</f>
        <v>125.89315068493151</v>
      </c>
      <c r="E2989" s="14" t="str">
        <f t="shared" ca="1" si="95"/>
        <v>TERCERA EDAD</v>
      </c>
      <c r="F2989" s="14"/>
    </row>
    <row r="2990" spans="1:6" x14ac:dyDescent="0.25">
      <c r="A2990" s="84" t="str">
        <f t="shared" si="94"/>
        <v/>
      </c>
      <c r="C2990" s="12"/>
      <c r="D2990" s="13">
        <f ca="1">(TODAY()-PACIENTE[[#This Row],[FECHA. DE NACIMIENTO]])/365</f>
        <v>125.89315068493151</v>
      </c>
      <c r="E2990" s="14" t="str">
        <f t="shared" ca="1" si="95"/>
        <v>TERCERA EDAD</v>
      </c>
      <c r="F2990" s="14"/>
    </row>
    <row r="2991" spans="1:6" x14ac:dyDescent="0.25">
      <c r="A2991" s="84" t="str">
        <f t="shared" ref="A2991:A3009" si="96">IF(B2991&lt;&gt;"",$A2990+1,"")</f>
        <v/>
      </c>
      <c r="C2991" s="12"/>
      <c r="D2991" s="13">
        <f ca="1">(TODAY()-PACIENTE[[#This Row],[FECHA. DE NACIMIENTO]])/365</f>
        <v>125.89315068493151</v>
      </c>
      <c r="E2991" s="14" t="str">
        <f t="shared" ca="1" si="95"/>
        <v>TERCERA EDAD</v>
      </c>
      <c r="F2991" s="14"/>
    </row>
    <row r="2992" spans="1:6" x14ac:dyDescent="0.25">
      <c r="A2992" s="84" t="str">
        <f t="shared" si="96"/>
        <v/>
      </c>
      <c r="C2992" s="12"/>
      <c r="D2992" s="13">
        <f ca="1">(TODAY()-PACIENTE[[#This Row],[FECHA. DE NACIMIENTO]])/365</f>
        <v>125.89315068493151</v>
      </c>
      <c r="E2992" s="14" t="str">
        <f t="shared" ca="1" si="95"/>
        <v>TERCERA EDAD</v>
      </c>
      <c r="F2992" s="14"/>
    </row>
    <row r="2993" spans="1:6" x14ac:dyDescent="0.25">
      <c r="A2993" s="84" t="str">
        <f t="shared" si="96"/>
        <v/>
      </c>
      <c r="C2993" s="12"/>
      <c r="D2993" s="13">
        <f ca="1">(TODAY()-PACIENTE[[#This Row],[FECHA. DE NACIMIENTO]])/365</f>
        <v>125.89315068493151</v>
      </c>
      <c r="E2993" s="14" t="str">
        <f t="shared" ca="1" si="95"/>
        <v>TERCERA EDAD</v>
      </c>
      <c r="F2993" s="14"/>
    </row>
    <row r="2994" spans="1:6" x14ac:dyDescent="0.25">
      <c r="A2994" s="84" t="str">
        <f t="shared" si="96"/>
        <v/>
      </c>
      <c r="C2994" s="12"/>
      <c r="D2994" s="13">
        <f ca="1">(TODAY()-PACIENTE[[#This Row],[FECHA. DE NACIMIENTO]])/365</f>
        <v>125.89315068493151</v>
      </c>
      <c r="E2994" s="14" t="str">
        <f t="shared" ca="1" si="95"/>
        <v>TERCERA EDAD</v>
      </c>
      <c r="F2994" s="14"/>
    </row>
    <row r="2995" spans="1:6" x14ac:dyDescent="0.25">
      <c r="A2995" s="84" t="str">
        <f t="shared" si="96"/>
        <v/>
      </c>
      <c r="C2995" s="12"/>
      <c r="D2995" s="13">
        <f ca="1">(TODAY()-PACIENTE[[#This Row],[FECHA. DE NACIMIENTO]])/365</f>
        <v>125.89315068493151</v>
      </c>
      <c r="E2995" s="14" t="str">
        <f t="shared" ca="1" si="95"/>
        <v>TERCERA EDAD</v>
      </c>
      <c r="F2995" s="14"/>
    </row>
    <row r="2996" spans="1:6" x14ac:dyDescent="0.25">
      <c r="A2996" s="84" t="str">
        <f t="shared" si="96"/>
        <v/>
      </c>
      <c r="C2996" s="12"/>
      <c r="D2996" s="13">
        <f ca="1">(TODAY()-PACIENTE[[#This Row],[FECHA. DE NACIMIENTO]])/365</f>
        <v>125.89315068493151</v>
      </c>
      <c r="E2996" s="14" t="str">
        <f t="shared" ca="1" si="95"/>
        <v>TERCERA EDAD</v>
      </c>
      <c r="F2996" s="14"/>
    </row>
    <row r="2997" spans="1:6" x14ac:dyDescent="0.25">
      <c r="A2997" s="84" t="str">
        <f t="shared" si="96"/>
        <v/>
      </c>
      <c r="C2997" s="12"/>
      <c r="D2997" s="13">
        <f ca="1">(TODAY()-PACIENTE[[#This Row],[FECHA. DE NACIMIENTO]])/365</f>
        <v>125.89315068493151</v>
      </c>
      <c r="E2997" s="14" t="str">
        <f t="shared" ca="1" si="95"/>
        <v>TERCERA EDAD</v>
      </c>
      <c r="F2997" s="14"/>
    </row>
    <row r="2998" spans="1:6" x14ac:dyDescent="0.25">
      <c r="A2998" s="84" t="str">
        <f t="shared" si="96"/>
        <v/>
      </c>
      <c r="C2998" s="12"/>
      <c r="D2998" s="13">
        <f ca="1">(TODAY()-PACIENTE[[#This Row],[FECHA. DE NACIMIENTO]])/365</f>
        <v>125.89315068493151</v>
      </c>
      <c r="E2998" s="14" t="str">
        <f t="shared" ca="1" si="95"/>
        <v>TERCERA EDAD</v>
      </c>
      <c r="F2998" s="14"/>
    </row>
    <row r="2999" spans="1:6" x14ac:dyDescent="0.25">
      <c r="A2999" s="84" t="str">
        <f t="shared" si="96"/>
        <v/>
      </c>
      <c r="C2999" s="12"/>
      <c r="D2999" s="13">
        <f ca="1">(TODAY()-PACIENTE[[#This Row],[FECHA. DE NACIMIENTO]])/365</f>
        <v>125.89315068493151</v>
      </c>
      <c r="E2999" s="14" t="str">
        <f t="shared" ca="1" si="95"/>
        <v>TERCERA EDAD</v>
      </c>
      <c r="F2999" s="14"/>
    </row>
    <row r="3000" spans="1:6" x14ac:dyDescent="0.25">
      <c r="A3000" s="84" t="str">
        <f t="shared" si="96"/>
        <v/>
      </c>
      <c r="C3000" s="12"/>
      <c r="D3000" s="13">
        <f ca="1">(TODAY()-PACIENTE[[#This Row],[FECHA. DE NACIMIENTO]])/365</f>
        <v>125.89315068493151</v>
      </c>
      <c r="E3000" s="14" t="str">
        <f t="shared" ca="1" si="95"/>
        <v>TERCERA EDAD</v>
      </c>
      <c r="F3000" s="14"/>
    </row>
    <row r="3001" spans="1:6" x14ac:dyDescent="0.25">
      <c r="A3001" s="84" t="str">
        <f t="shared" si="96"/>
        <v/>
      </c>
      <c r="C3001" s="12"/>
      <c r="D3001" s="13">
        <f ca="1">(TODAY()-PACIENTE[[#This Row],[FECHA. DE NACIMIENTO]])/365</f>
        <v>125.89315068493151</v>
      </c>
      <c r="E3001" s="14" t="str">
        <f t="shared" ca="1" si="95"/>
        <v>TERCERA EDAD</v>
      </c>
      <c r="F3001" s="14"/>
    </row>
    <row r="3002" spans="1:6" x14ac:dyDescent="0.25">
      <c r="A3002" s="84" t="str">
        <f t="shared" si="96"/>
        <v/>
      </c>
      <c r="C3002" s="12"/>
      <c r="D3002" s="13">
        <f ca="1">(TODAY()-PACIENTE[[#This Row],[FECHA. DE NACIMIENTO]])/365</f>
        <v>125.89315068493151</v>
      </c>
      <c r="E3002" s="14" t="str">
        <f t="shared" ca="1" si="95"/>
        <v>TERCERA EDAD</v>
      </c>
      <c r="F3002" s="14"/>
    </row>
    <row r="3003" spans="1:6" x14ac:dyDescent="0.25">
      <c r="A3003" s="84" t="str">
        <f t="shared" si="96"/>
        <v/>
      </c>
      <c r="C3003" s="12"/>
      <c r="D3003" s="13">
        <f ca="1">(TODAY()-PACIENTE[[#This Row],[FECHA. DE NACIMIENTO]])/365</f>
        <v>125.89315068493151</v>
      </c>
      <c r="E3003" s="14" t="str">
        <f t="shared" ca="1" si="95"/>
        <v>TERCERA EDAD</v>
      </c>
      <c r="F3003" s="14"/>
    </row>
    <row r="3004" spans="1:6" x14ac:dyDescent="0.25">
      <c r="A3004" s="84" t="str">
        <f t="shared" si="96"/>
        <v/>
      </c>
      <c r="C3004" s="12"/>
      <c r="D3004" s="13">
        <f ca="1">(TODAY()-PACIENTE[[#This Row],[FECHA. DE NACIMIENTO]])/365</f>
        <v>125.89315068493151</v>
      </c>
      <c r="E3004" s="14" t="str">
        <f t="shared" ca="1" si="95"/>
        <v>TERCERA EDAD</v>
      </c>
      <c r="F3004" s="14"/>
    </row>
    <row r="3005" spans="1:6" x14ac:dyDescent="0.25">
      <c r="A3005" s="84" t="str">
        <f t="shared" si="96"/>
        <v/>
      </c>
      <c r="C3005" s="12"/>
      <c r="D3005" s="13">
        <f ca="1">(TODAY()-PACIENTE[[#This Row],[FECHA. DE NACIMIENTO]])/365</f>
        <v>125.89315068493151</v>
      </c>
      <c r="E3005" s="14" t="str">
        <f t="shared" ca="1" si="95"/>
        <v>TERCERA EDAD</v>
      </c>
      <c r="F3005" s="14"/>
    </row>
    <row r="3006" spans="1:6" x14ac:dyDescent="0.25">
      <c r="A3006" s="84" t="str">
        <f t="shared" si="96"/>
        <v/>
      </c>
      <c r="C3006" s="12"/>
      <c r="D3006" s="13">
        <f ca="1">(TODAY()-PACIENTE[[#This Row],[FECHA. DE NACIMIENTO]])/365</f>
        <v>125.89315068493151</v>
      </c>
      <c r="E3006" s="14" t="str">
        <f t="shared" ca="1" si="95"/>
        <v>TERCERA EDAD</v>
      </c>
      <c r="F3006" s="14"/>
    </row>
    <row r="3007" spans="1:6" x14ac:dyDescent="0.25">
      <c r="A3007" s="84" t="str">
        <f t="shared" si="96"/>
        <v/>
      </c>
      <c r="C3007" s="12"/>
      <c r="D3007" s="13">
        <f ca="1">(TODAY()-PACIENTE[[#This Row],[FECHA. DE NACIMIENTO]])/365</f>
        <v>125.89315068493151</v>
      </c>
      <c r="E3007" s="14" t="str">
        <f t="shared" ca="1" si="95"/>
        <v>TERCERA EDAD</v>
      </c>
      <c r="F3007" s="14"/>
    </row>
    <row r="3008" spans="1:6" x14ac:dyDescent="0.25">
      <c r="A3008" s="84" t="str">
        <f t="shared" si="96"/>
        <v/>
      </c>
      <c r="C3008" s="12"/>
      <c r="D3008" s="13">
        <f ca="1">(TODAY()-PACIENTE[[#This Row],[FECHA. DE NACIMIENTO]])/365</f>
        <v>125.89315068493151</v>
      </c>
      <c r="E3008" s="14" t="str">
        <f t="shared" ca="1" si="95"/>
        <v>TERCERA EDAD</v>
      </c>
      <c r="F3008" s="14"/>
    </row>
    <row r="3009" spans="1:6" x14ac:dyDescent="0.25">
      <c r="A3009" s="84" t="str">
        <f t="shared" si="96"/>
        <v/>
      </c>
      <c r="C3009" s="12"/>
      <c r="D3009" s="13">
        <f ca="1">(TODAY()-PACIENTE[[#This Row],[FECHA. DE NACIMIENTO]])/365</f>
        <v>125.89315068493151</v>
      </c>
      <c r="E3009" s="14" t="str">
        <f t="shared" ca="1" si="95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125.89315068493151</v>
      </c>
      <c r="E3010" s="14" t="str">
        <f t="shared" ca="1" si="95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125.89315068493151</v>
      </c>
      <c r="E3011" s="14" t="str">
        <f t="shared" ca="1" si="95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125.89315068493151</v>
      </c>
      <c r="E3012" s="14" t="str">
        <f t="shared" ca="1" si="95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125.89315068493151</v>
      </c>
      <c r="E3013" s="14" t="str">
        <f t="shared" ca="1" si="95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125.89315068493151</v>
      </c>
      <c r="E3014" s="14" t="str">
        <f t="shared" ca="1" si="95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125.89315068493151</v>
      </c>
      <c r="E3015" s="14" t="str">
        <f t="shared" ca="1" si="95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125.89315068493151</v>
      </c>
      <c r="E3016" s="14" t="str">
        <f t="shared" ca="1" si="95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125.89315068493151</v>
      </c>
      <c r="E3017" s="14" t="str">
        <f t="shared" ca="1" si="95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125.89315068493151</v>
      </c>
      <c r="E3018" s="14" t="str">
        <f t="shared" ca="1" si="95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125.89315068493151</v>
      </c>
      <c r="E3019" s="14" t="str">
        <f t="shared" ca="1" si="95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125.89315068493151</v>
      </c>
      <c r="E3020" s="14" t="str">
        <f t="shared" ca="1" si="95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125.89315068493151</v>
      </c>
      <c r="E3021" s="14" t="str">
        <f t="shared" ca="1" si="95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125.89315068493151</v>
      </c>
      <c r="E3022" s="14" t="str">
        <f t="shared" ca="1" si="95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125.89315068493151</v>
      </c>
      <c r="E3023" s="14" t="str">
        <f t="shared" ca="1" si="95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125.89315068493151</v>
      </c>
      <c r="E3024" s="14" t="str">
        <f t="shared" ca="1" si="95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125.89315068493151</v>
      </c>
      <c r="E3025" s="14" t="str">
        <f t="shared" ca="1" si="95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125.89315068493151</v>
      </c>
      <c r="E3026" s="14" t="str">
        <f t="shared" ca="1" si="95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125.89315068493151</v>
      </c>
      <c r="E3027" s="14" t="str">
        <f t="shared" ca="1" si="95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125.89315068493151</v>
      </c>
      <c r="E3028" s="14" t="str">
        <f t="shared" ca="1" si="95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125.89315068493151</v>
      </c>
      <c r="E3029" s="14" t="str">
        <f t="shared" ca="1" si="95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125.89315068493151</v>
      </c>
      <c r="E3030" s="14" t="str">
        <f t="shared" ca="1" si="95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125.89315068493151</v>
      </c>
      <c r="E3031" s="14" t="str">
        <f t="shared" ca="1" si="95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125.89315068493151</v>
      </c>
      <c r="E3032" s="14" t="str">
        <f t="shared" ca="1" si="95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125.89315068493151</v>
      </c>
      <c r="E3033" s="14" t="str">
        <f t="shared" ca="1" si="95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125.89315068493151</v>
      </c>
      <c r="E3034" s="14" t="str">
        <f t="shared" ca="1" si="95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125.89315068493151</v>
      </c>
      <c r="E3035" s="14" t="str">
        <f t="shared" ca="1" si="95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125.89315068493151</v>
      </c>
      <c r="E3036" s="14" t="str">
        <f t="shared" ca="1" si="95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125.89315068493151</v>
      </c>
      <c r="E3037" s="14" t="str">
        <f t="shared" ca="1" si="95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125.89315068493151</v>
      </c>
      <c r="E3038" s="14" t="str">
        <f t="shared" ca="1" si="95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125.89315068493151</v>
      </c>
      <c r="E3039" s="14" t="str">
        <f t="shared" ca="1" si="95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125.89315068493151</v>
      </c>
      <c r="E3040" s="14" t="str">
        <f t="shared" ca="1" si="95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125.89315068493151</v>
      </c>
      <c r="E3041" s="14" t="str">
        <f t="shared" ca="1" si="95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125.89315068493151</v>
      </c>
      <c r="E3042" s="14" t="str">
        <f t="shared" ca="1" si="95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125.89315068493151</v>
      </c>
      <c r="E3043" s="14" t="str">
        <f t="shared" ca="1" si="95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125.89315068493151</v>
      </c>
      <c r="E3044" s="14" t="str">
        <f t="shared" ca="1" si="95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125.89315068493151</v>
      </c>
      <c r="E3045" s="14" t="str">
        <f t="shared" ca="1" si="95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125.89315068493151</v>
      </c>
      <c r="E3046" s="14" t="str">
        <f t="shared" ca="1" si="95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125.89315068493151</v>
      </c>
      <c r="E3047" s="14" t="str">
        <f t="shared" ca="1" si="95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125.89315068493151</v>
      </c>
      <c r="E3048" s="14" t="str">
        <f t="shared" ca="1" si="95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125.89315068493151</v>
      </c>
      <c r="E3049" s="14" t="str">
        <f t="shared" ca="1" si="95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125.89315068493151</v>
      </c>
      <c r="E3050" s="14" t="str">
        <f t="shared" ref="E3050:E3113" ca="1" si="97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125.89315068493151</v>
      </c>
      <c r="E3051" s="14" t="str">
        <f t="shared" ca="1" si="97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125.89315068493151</v>
      </c>
      <c r="E3052" s="14" t="str">
        <f t="shared" ca="1" si="97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125.89315068493151</v>
      </c>
      <c r="E3053" s="14" t="str">
        <f t="shared" ca="1" si="97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125.89315068493151</v>
      </c>
      <c r="E3054" s="14" t="str">
        <f t="shared" ca="1" si="97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125.89315068493151</v>
      </c>
      <c r="E3055" s="14" t="str">
        <f t="shared" ca="1" si="97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125.89315068493151</v>
      </c>
      <c r="E3056" s="14" t="str">
        <f t="shared" ca="1" si="97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125.89315068493151</v>
      </c>
      <c r="E3057" s="14" t="str">
        <f t="shared" ca="1" si="97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125.89315068493151</v>
      </c>
      <c r="E3058" s="14" t="str">
        <f t="shared" ca="1" si="97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125.89315068493151</v>
      </c>
      <c r="E3059" s="14" t="str">
        <f t="shared" ca="1" si="97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125.89315068493151</v>
      </c>
      <c r="E3060" s="14" t="str">
        <f t="shared" ca="1" si="97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125.89315068493151</v>
      </c>
      <c r="E3061" s="14" t="str">
        <f t="shared" ca="1" si="97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125.89315068493151</v>
      </c>
      <c r="E3062" s="14" t="str">
        <f t="shared" ca="1" si="97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125.89315068493151</v>
      </c>
      <c r="E3063" s="14" t="str">
        <f t="shared" ca="1" si="97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125.89315068493151</v>
      </c>
      <c r="E3064" s="14" t="str">
        <f t="shared" ca="1" si="97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125.89315068493151</v>
      </c>
      <c r="E3065" s="14" t="str">
        <f t="shared" ca="1" si="97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125.89315068493151</v>
      </c>
      <c r="E3066" s="14" t="str">
        <f t="shared" ca="1" si="97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125.89315068493151</v>
      </c>
      <c r="E3067" s="14" t="str">
        <f t="shared" ca="1" si="97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125.89315068493151</v>
      </c>
      <c r="E3068" s="14" t="str">
        <f t="shared" ca="1" si="97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125.89315068493151</v>
      </c>
      <c r="E3069" s="14" t="str">
        <f t="shared" ca="1" si="97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125.89315068493151</v>
      </c>
      <c r="E3070" s="14" t="str">
        <f t="shared" ca="1" si="97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125.89315068493151</v>
      </c>
      <c r="E3071" s="14" t="str">
        <f t="shared" ca="1" si="97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125.89315068493151</v>
      </c>
      <c r="E3072" s="14" t="str">
        <f t="shared" ca="1" si="97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125.89315068493151</v>
      </c>
      <c r="E3073" s="14" t="str">
        <f t="shared" ca="1" si="97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125.89315068493151</v>
      </c>
      <c r="E3074" s="14" t="str">
        <f t="shared" ca="1" si="97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125.89315068493151</v>
      </c>
      <c r="E3075" s="14" t="str">
        <f t="shared" ca="1" si="97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125.89315068493151</v>
      </c>
      <c r="E3076" s="14" t="str">
        <f t="shared" ca="1" si="97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125.89315068493151</v>
      </c>
      <c r="E3077" s="14" t="str">
        <f t="shared" ca="1" si="97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125.89315068493151</v>
      </c>
      <c r="E3078" s="14" t="str">
        <f t="shared" ca="1" si="97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125.89315068493151</v>
      </c>
      <c r="E3079" s="14" t="str">
        <f t="shared" ca="1" si="97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125.89315068493151</v>
      </c>
      <c r="E3080" s="14" t="str">
        <f t="shared" ca="1" si="97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125.89315068493151</v>
      </c>
      <c r="E3081" s="14" t="str">
        <f t="shared" ca="1" si="97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125.89315068493151</v>
      </c>
      <c r="E3082" s="14" t="str">
        <f t="shared" ca="1" si="97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125.89315068493151</v>
      </c>
      <c r="E3083" s="14" t="str">
        <f t="shared" ca="1" si="97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125.89315068493151</v>
      </c>
      <c r="E3084" s="14" t="str">
        <f t="shared" ca="1" si="97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125.89315068493151</v>
      </c>
      <c r="E3085" s="14" t="str">
        <f t="shared" ca="1" si="97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125.89315068493151</v>
      </c>
      <c r="E3086" s="14" t="str">
        <f t="shared" ca="1" si="97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125.89315068493151</v>
      </c>
      <c r="E3087" s="14" t="str">
        <f t="shared" ca="1" si="97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125.89315068493151</v>
      </c>
      <c r="E3088" s="14" t="str">
        <f t="shared" ca="1" si="97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125.89315068493151</v>
      </c>
      <c r="E3089" s="14" t="str">
        <f t="shared" ca="1" si="97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125.89315068493151</v>
      </c>
      <c r="E3090" s="14" t="str">
        <f t="shared" ca="1" si="97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125.89315068493151</v>
      </c>
      <c r="E3091" s="14" t="str">
        <f t="shared" ca="1" si="97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125.89315068493151</v>
      </c>
      <c r="E3092" s="14" t="str">
        <f t="shared" ca="1" si="97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125.89315068493151</v>
      </c>
      <c r="E3093" s="14" t="str">
        <f t="shared" ca="1" si="97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125.89315068493151</v>
      </c>
      <c r="E3094" s="14" t="str">
        <f t="shared" ca="1" si="97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125.89315068493151</v>
      </c>
      <c r="E3095" s="14" t="str">
        <f t="shared" ca="1" si="97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125.89315068493151</v>
      </c>
      <c r="E3096" s="14" t="str">
        <f t="shared" ca="1" si="97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125.89315068493151</v>
      </c>
      <c r="E3097" s="14" t="str">
        <f t="shared" ca="1" si="97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125.89315068493151</v>
      </c>
      <c r="E3098" s="14" t="str">
        <f t="shared" ca="1" si="97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125.89315068493151</v>
      </c>
      <c r="E3099" s="14" t="str">
        <f t="shared" ca="1" si="97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125.89315068493151</v>
      </c>
      <c r="E3100" s="14" t="str">
        <f t="shared" ca="1" si="97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125.89315068493151</v>
      </c>
      <c r="E3101" s="14" t="str">
        <f t="shared" ca="1" si="97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125.89315068493151</v>
      </c>
      <c r="E3102" s="14" t="str">
        <f t="shared" ca="1" si="97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125.89315068493151</v>
      </c>
      <c r="E3103" s="14" t="str">
        <f t="shared" ca="1" si="97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125.89315068493151</v>
      </c>
      <c r="E3104" s="14" t="str">
        <f t="shared" ca="1" si="97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125.89315068493151</v>
      </c>
      <c r="E3105" s="14" t="str">
        <f t="shared" ca="1" si="97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125.89315068493151</v>
      </c>
      <c r="E3106" s="14" t="str">
        <f t="shared" ca="1" si="97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125.89315068493151</v>
      </c>
      <c r="E3107" s="14" t="str">
        <f t="shared" ca="1" si="97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125.89315068493151</v>
      </c>
      <c r="E3108" s="14" t="str">
        <f t="shared" ca="1" si="97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125.89315068493151</v>
      </c>
      <c r="E3109" s="14" t="str">
        <f t="shared" ca="1" si="97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125.89315068493151</v>
      </c>
      <c r="E3110" s="14" t="str">
        <f t="shared" ca="1" si="97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125.89315068493151</v>
      </c>
      <c r="E3111" s="14" t="str">
        <f t="shared" ca="1" si="97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125.89315068493151</v>
      </c>
      <c r="E3112" s="14" t="str">
        <f t="shared" ca="1" si="97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125.89315068493151</v>
      </c>
      <c r="E3113" s="14" t="str">
        <f t="shared" ca="1" si="97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125.89315068493151</v>
      </c>
      <c r="E3114" s="14" t="str">
        <f t="shared" ref="E3114:E3177" ca="1" si="98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125.89315068493151</v>
      </c>
      <c r="E3115" s="14" t="str">
        <f t="shared" ca="1" si="98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125.89315068493151</v>
      </c>
      <c r="E3116" s="14" t="str">
        <f t="shared" ca="1" si="98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125.89315068493151</v>
      </c>
      <c r="E3117" s="14" t="str">
        <f t="shared" ca="1" si="98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125.89315068493151</v>
      </c>
      <c r="E3118" s="14" t="str">
        <f t="shared" ca="1" si="98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125.89315068493151</v>
      </c>
      <c r="E3119" s="14" t="str">
        <f t="shared" ca="1" si="98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125.89315068493151</v>
      </c>
      <c r="E3120" s="14" t="str">
        <f t="shared" ca="1" si="98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125.89315068493151</v>
      </c>
      <c r="E3121" s="14" t="str">
        <f t="shared" ca="1" si="98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125.89315068493151</v>
      </c>
      <c r="E3122" s="14" t="str">
        <f t="shared" ca="1" si="98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125.89315068493151</v>
      </c>
      <c r="E3123" s="14" t="str">
        <f t="shared" ca="1" si="98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125.89315068493151</v>
      </c>
      <c r="E3124" s="14" t="str">
        <f t="shared" ca="1" si="98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125.89315068493151</v>
      </c>
      <c r="E3125" s="14" t="str">
        <f t="shared" ca="1" si="98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125.89315068493151</v>
      </c>
      <c r="E3126" s="14" t="str">
        <f t="shared" ca="1" si="98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125.89315068493151</v>
      </c>
      <c r="E3127" s="14" t="str">
        <f t="shared" ca="1" si="98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125.89315068493151</v>
      </c>
      <c r="E3128" s="14" t="str">
        <f t="shared" ca="1" si="98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125.89315068493151</v>
      </c>
      <c r="E3129" s="14" t="str">
        <f t="shared" ca="1" si="98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125.89315068493151</v>
      </c>
      <c r="E3130" s="14" t="str">
        <f t="shared" ca="1" si="98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125.89315068493151</v>
      </c>
      <c r="E3131" s="14" t="str">
        <f t="shared" ca="1" si="98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125.89315068493151</v>
      </c>
      <c r="E3132" s="14" t="str">
        <f t="shared" ca="1" si="98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125.89315068493151</v>
      </c>
      <c r="E3133" s="14" t="str">
        <f t="shared" ca="1" si="98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125.89315068493151</v>
      </c>
      <c r="E3134" s="14" t="str">
        <f t="shared" ca="1" si="98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125.89315068493151</v>
      </c>
      <c r="E3135" s="14" t="str">
        <f t="shared" ca="1" si="98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125.89315068493151</v>
      </c>
      <c r="E3136" s="14" t="str">
        <f t="shared" ca="1" si="98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125.89315068493151</v>
      </c>
      <c r="E3137" s="14" t="str">
        <f t="shared" ca="1" si="98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125.89315068493151</v>
      </c>
      <c r="E3138" s="14" t="str">
        <f t="shared" ca="1" si="98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125.89315068493151</v>
      </c>
      <c r="E3139" s="14" t="str">
        <f t="shared" ca="1" si="98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125.89315068493151</v>
      </c>
      <c r="E3140" s="14" t="str">
        <f t="shared" ca="1" si="98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125.89315068493151</v>
      </c>
      <c r="E3141" s="14" t="str">
        <f t="shared" ca="1" si="98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125.89315068493151</v>
      </c>
      <c r="E3142" s="14" t="str">
        <f t="shared" ca="1" si="98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125.89315068493151</v>
      </c>
      <c r="E3143" s="14" t="str">
        <f t="shared" ca="1" si="98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125.89315068493151</v>
      </c>
      <c r="E3144" s="14" t="str">
        <f t="shared" ca="1" si="98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125.89315068493151</v>
      </c>
      <c r="E3145" s="14" t="str">
        <f t="shared" ca="1" si="98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125.89315068493151</v>
      </c>
      <c r="E3146" s="14" t="str">
        <f t="shared" ca="1" si="98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125.89315068493151</v>
      </c>
      <c r="E3147" s="14" t="str">
        <f t="shared" ca="1" si="98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125.89315068493151</v>
      </c>
      <c r="E3148" s="14" t="str">
        <f t="shared" ca="1" si="98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125.89315068493151</v>
      </c>
      <c r="E3149" s="14" t="str">
        <f t="shared" ca="1" si="98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125.89315068493151</v>
      </c>
      <c r="E3150" s="14" t="str">
        <f t="shared" ca="1" si="98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125.89315068493151</v>
      </c>
      <c r="E3151" s="14" t="str">
        <f t="shared" ca="1" si="98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125.89315068493151</v>
      </c>
      <c r="E3152" s="14" t="str">
        <f t="shared" ca="1" si="98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125.89315068493151</v>
      </c>
      <c r="E3153" s="14" t="str">
        <f t="shared" ca="1" si="98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125.89315068493151</v>
      </c>
      <c r="E3154" s="14" t="str">
        <f t="shared" ca="1" si="98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125.89315068493151</v>
      </c>
      <c r="E3155" s="14" t="str">
        <f t="shared" ca="1" si="98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125.89315068493151</v>
      </c>
      <c r="E3156" s="14" t="str">
        <f t="shared" ca="1" si="98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125.89315068493151</v>
      </c>
      <c r="E3157" s="14" t="str">
        <f t="shared" ca="1" si="98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125.89315068493151</v>
      </c>
      <c r="E3158" s="14" t="str">
        <f t="shared" ca="1" si="98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125.89315068493151</v>
      </c>
      <c r="E3159" s="14" t="str">
        <f t="shared" ca="1" si="98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125.89315068493151</v>
      </c>
      <c r="E3160" s="14" t="str">
        <f t="shared" ca="1" si="98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125.89315068493151</v>
      </c>
      <c r="E3161" s="14" t="str">
        <f t="shared" ca="1" si="98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125.89315068493151</v>
      </c>
      <c r="E3162" s="14" t="str">
        <f t="shared" ca="1" si="98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125.89315068493151</v>
      </c>
      <c r="E3163" s="14" t="str">
        <f t="shared" ca="1" si="98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125.89315068493151</v>
      </c>
      <c r="E3164" s="14" t="str">
        <f t="shared" ca="1" si="98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125.89315068493151</v>
      </c>
      <c r="E3165" s="14" t="str">
        <f t="shared" ca="1" si="98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125.89315068493151</v>
      </c>
      <c r="E3166" s="14" t="str">
        <f t="shared" ca="1" si="98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125.89315068493151</v>
      </c>
      <c r="E3167" s="14" t="str">
        <f t="shared" ca="1" si="98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125.89315068493151</v>
      </c>
      <c r="E3168" s="14" t="str">
        <f t="shared" ca="1" si="98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125.89315068493151</v>
      </c>
      <c r="E3169" s="14" t="str">
        <f t="shared" ca="1" si="98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125.89315068493151</v>
      </c>
      <c r="E3170" s="14" t="str">
        <f t="shared" ca="1" si="98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125.89315068493151</v>
      </c>
      <c r="E3171" s="14" t="str">
        <f t="shared" ca="1" si="98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125.89315068493151</v>
      </c>
      <c r="E3172" s="14" t="str">
        <f t="shared" ca="1" si="98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125.89315068493151</v>
      </c>
      <c r="E3173" s="14" t="str">
        <f t="shared" ca="1" si="98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125.89315068493151</v>
      </c>
      <c r="E3174" s="14" t="str">
        <f t="shared" ca="1" si="98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125.89315068493151</v>
      </c>
      <c r="E3175" s="14" t="str">
        <f t="shared" ca="1" si="98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125.89315068493151</v>
      </c>
      <c r="E3176" s="14" t="str">
        <f t="shared" ca="1" si="98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125.89315068493151</v>
      </c>
      <c r="E3177" s="14" t="str">
        <f t="shared" ca="1" si="98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125.89315068493151</v>
      </c>
      <c r="E3178" s="14" t="str">
        <f t="shared" ref="E3178:E3241" ca="1" si="99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125.89315068493151</v>
      </c>
      <c r="E3179" s="14" t="str">
        <f t="shared" ca="1" si="99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125.89315068493151</v>
      </c>
      <c r="E3180" s="14" t="str">
        <f t="shared" ca="1" si="99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125.89315068493151</v>
      </c>
      <c r="E3181" s="14" t="str">
        <f t="shared" ca="1" si="99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125.89315068493151</v>
      </c>
      <c r="E3182" s="14" t="str">
        <f t="shared" ca="1" si="99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125.89315068493151</v>
      </c>
      <c r="E3183" s="14" t="str">
        <f t="shared" ca="1" si="99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125.89315068493151</v>
      </c>
      <c r="E3184" s="14" t="str">
        <f t="shared" ca="1" si="99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125.89315068493151</v>
      </c>
      <c r="E3185" s="14" t="str">
        <f t="shared" ca="1" si="99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125.89315068493151</v>
      </c>
      <c r="E3186" s="14" t="str">
        <f t="shared" ca="1" si="99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125.89315068493151</v>
      </c>
      <c r="E3187" s="14" t="str">
        <f t="shared" ca="1" si="99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125.89315068493151</v>
      </c>
      <c r="E3188" s="14" t="str">
        <f t="shared" ca="1" si="99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125.89315068493151</v>
      </c>
      <c r="E3189" s="14" t="str">
        <f t="shared" ca="1" si="99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125.89315068493151</v>
      </c>
      <c r="E3190" s="14" t="str">
        <f t="shared" ca="1" si="99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125.89315068493151</v>
      </c>
      <c r="E3191" s="14" t="str">
        <f t="shared" ca="1" si="99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125.89315068493151</v>
      </c>
      <c r="E3192" s="14" t="str">
        <f t="shared" ca="1" si="99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125.89315068493151</v>
      </c>
      <c r="E3193" s="14" t="str">
        <f t="shared" ca="1" si="99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125.89315068493151</v>
      </c>
      <c r="E3194" s="14" t="str">
        <f t="shared" ca="1" si="99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125.89315068493151</v>
      </c>
      <c r="E3195" s="14" t="str">
        <f t="shared" ca="1" si="99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125.89315068493151</v>
      </c>
      <c r="E3196" s="14" t="str">
        <f t="shared" ca="1" si="99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125.89315068493151</v>
      </c>
      <c r="E3197" s="14" t="str">
        <f t="shared" ca="1" si="99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125.89315068493151</v>
      </c>
      <c r="E3198" s="14" t="str">
        <f t="shared" ca="1" si="99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125.89315068493151</v>
      </c>
      <c r="E3199" s="14" t="str">
        <f t="shared" ca="1" si="99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125.89315068493151</v>
      </c>
      <c r="E3200" s="14" t="str">
        <f t="shared" ca="1" si="99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125.89315068493151</v>
      </c>
      <c r="E3201" s="14" t="str">
        <f t="shared" ca="1" si="99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125.89315068493151</v>
      </c>
      <c r="E3202" s="14" t="str">
        <f t="shared" ca="1" si="99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125.89315068493151</v>
      </c>
      <c r="E3203" s="14" t="str">
        <f t="shared" ca="1" si="99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125.89315068493151</v>
      </c>
      <c r="E3204" s="14" t="str">
        <f t="shared" ca="1" si="99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125.89315068493151</v>
      </c>
      <c r="E3205" s="14" t="str">
        <f t="shared" ca="1" si="99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125.89315068493151</v>
      </c>
      <c r="E3206" s="14" t="str">
        <f t="shared" ca="1" si="99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125.89315068493151</v>
      </c>
      <c r="E3207" s="14" t="str">
        <f t="shared" ca="1" si="99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125.89315068493151</v>
      </c>
      <c r="E3208" s="14" t="str">
        <f t="shared" ca="1" si="99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125.89315068493151</v>
      </c>
      <c r="E3209" s="14" t="str">
        <f t="shared" ca="1" si="99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125.89315068493151</v>
      </c>
      <c r="E3210" s="14" t="str">
        <f t="shared" ca="1" si="99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125.89315068493151</v>
      </c>
      <c r="E3211" s="14" t="str">
        <f t="shared" ca="1" si="99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125.89315068493151</v>
      </c>
      <c r="E3212" s="14" t="str">
        <f t="shared" ca="1" si="99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125.89315068493151</v>
      </c>
      <c r="E3213" s="14" t="str">
        <f t="shared" ca="1" si="99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125.89315068493151</v>
      </c>
      <c r="E3214" s="14" t="str">
        <f t="shared" ca="1" si="99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125.89315068493151</v>
      </c>
      <c r="E3215" s="14" t="str">
        <f t="shared" ca="1" si="99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125.89315068493151</v>
      </c>
      <c r="E3216" s="14" t="str">
        <f t="shared" ca="1" si="99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125.89315068493151</v>
      </c>
      <c r="E3217" s="14" t="str">
        <f t="shared" ca="1" si="99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125.89315068493151</v>
      </c>
      <c r="E3218" s="14" t="str">
        <f t="shared" ca="1" si="99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125.89315068493151</v>
      </c>
      <c r="E3219" s="14" t="str">
        <f t="shared" ca="1" si="99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125.89315068493151</v>
      </c>
      <c r="E3220" s="14" t="str">
        <f t="shared" ca="1" si="99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125.89315068493151</v>
      </c>
      <c r="E3221" s="14" t="str">
        <f t="shared" ca="1" si="99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125.89315068493151</v>
      </c>
      <c r="E3222" s="14" t="str">
        <f t="shared" ca="1" si="99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125.89315068493151</v>
      </c>
      <c r="E3223" s="14" t="str">
        <f t="shared" ca="1" si="99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125.89315068493151</v>
      </c>
      <c r="E3224" s="14" t="str">
        <f t="shared" ca="1" si="99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125.89315068493151</v>
      </c>
      <c r="E3225" s="14" t="str">
        <f t="shared" ca="1" si="99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125.89315068493151</v>
      </c>
      <c r="E3226" s="14" t="str">
        <f t="shared" ca="1" si="99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125.89315068493151</v>
      </c>
      <c r="E3227" s="14" t="str">
        <f t="shared" ca="1" si="99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125.89315068493151</v>
      </c>
      <c r="E3228" s="14" t="str">
        <f t="shared" ca="1" si="99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125.89315068493151</v>
      </c>
      <c r="E3229" s="14" t="str">
        <f t="shared" ca="1" si="99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125.89315068493151</v>
      </c>
      <c r="E3230" s="14" t="str">
        <f t="shared" ca="1" si="99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125.89315068493151</v>
      </c>
      <c r="E3231" s="14" t="str">
        <f t="shared" ca="1" si="99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125.89315068493151</v>
      </c>
      <c r="E3232" s="14" t="str">
        <f t="shared" ca="1" si="99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125.89315068493151</v>
      </c>
      <c r="E3233" s="14" t="str">
        <f t="shared" ca="1" si="99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125.89315068493151</v>
      </c>
      <c r="E3234" s="14" t="str">
        <f t="shared" ca="1" si="99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125.89315068493151</v>
      </c>
      <c r="E3235" s="14" t="str">
        <f t="shared" ca="1" si="99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125.89315068493151</v>
      </c>
      <c r="E3236" s="14" t="str">
        <f t="shared" ca="1" si="99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125.89315068493151</v>
      </c>
      <c r="E3237" s="14" t="str">
        <f t="shared" ca="1" si="99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125.89315068493151</v>
      </c>
      <c r="E3238" s="14" t="str">
        <f t="shared" ca="1" si="99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125.89315068493151</v>
      </c>
      <c r="E3239" s="14" t="str">
        <f t="shared" ca="1" si="99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125.89315068493151</v>
      </c>
      <c r="E3240" s="14" t="str">
        <f t="shared" ca="1" si="99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125.89315068493151</v>
      </c>
      <c r="E3241" s="14" t="str">
        <f t="shared" ca="1" si="99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125.89315068493151</v>
      </c>
      <c r="E3242" s="14" t="str">
        <f t="shared" ref="E3242:E3305" ca="1" si="100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125.89315068493151</v>
      </c>
      <c r="E3243" s="14" t="str">
        <f t="shared" ca="1" si="100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125.89315068493151</v>
      </c>
      <c r="E3244" s="14" t="str">
        <f t="shared" ca="1" si="100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125.89315068493151</v>
      </c>
      <c r="E3245" s="14" t="str">
        <f t="shared" ca="1" si="100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125.89315068493151</v>
      </c>
      <c r="E3246" s="14" t="str">
        <f t="shared" ca="1" si="100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125.89315068493151</v>
      </c>
      <c r="E3247" s="14" t="str">
        <f t="shared" ca="1" si="100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125.89315068493151</v>
      </c>
      <c r="E3248" s="14" t="str">
        <f t="shared" ca="1" si="100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125.89315068493151</v>
      </c>
      <c r="E3249" s="14" t="str">
        <f t="shared" ca="1" si="100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125.89315068493151</v>
      </c>
      <c r="E3250" s="14" t="str">
        <f t="shared" ca="1" si="100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125.89315068493151</v>
      </c>
      <c r="E3251" s="14" t="str">
        <f t="shared" ca="1" si="100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125.89315068493151</v>
      </c>
      <c r="E3252" s="14" t="str">
        <f t="shared" ca="1" si="100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125.89315068493151</v>
      </c>
      <c r="E3253" s="14" t="str">
        <f t="shared" ca="1" si="100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125.89315068493151</v>
      </c>
      <c r="E3254" s="14" t="str">
        <f t="shared" ca="1" si="100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125.89315068493151</v>
      </c>
      <c r="E3255" s="14" t="str">
        <f t="shared" ca="1" si="100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125.89315068493151</v>
      </c>
      <c r="E3256" s="14" t="str">
        <f t="shared" ca="1" si="100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125.89315068493151</v>
      </c>
      <c r="E3257" s="14" t="str">
        <f t="shared" ca="1" si="100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125.89315068493151</v>
      </c>
      <c r="E3258" s="14" t="str">
        <f t="shared" ca="1" si="100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125.89315068493151</v>
      </c>
      <c r="E3259" s="14" t="str">
        <f t="shared" ca="1" si="100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125.89315068493151</v>
      </c>
      <c r="E3260" s="14" t="str">
        <f t="shared" ca="1" si="100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125.89315068493151</v>
      </c>
      <c r="E3261" s="14" t="str">
        <f t="shared" ca="1" si="100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125.89315068493151</v>
      </c>
      <c r="E3262" s="14" t="str">
        <f t="shared" ca="1" si="100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125.89315068493151</v>
      </c>
      <c r="E3263" s="14" t="str">
        <f t="shared" ca="1" si="100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125.89315068493151</v>
      </c>
      <c r="E3264" s="14" t="str">
        <f t="shared" ca="1" si="100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125.89315068493151</v>
      </c>
      <c r="E3265" s="14" t="str">
        <f t="shared" ca="1" si="100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125.89315068493151</v>
      </c>
      <c r="E3266" s="14" t="str">
        <f t="shared" ca="1" si="100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125.89315068493151</v>
      </c>
      <c r="E3267" s="14" t="str">
        <f t="shared" ca="1" si="100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125.89315068493151</v>
      </c>
      <c r="E3268" s="14" t="str">
        <f t="shared" ca="1" si="100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125.89315068493151</v>
      </c>
      <c r="E3269" s="14" t="str">
        <f t="shared" ca="1" si="100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125.89315068493151</v>
      </c>
      <c r="E3270" s="14" t="str">
        <f t="shared" ca="1" si="100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125.89315068493151</v>
      </c>
      <c r="E3271" s="14" t="str">
        <f t="shared" ca="1" si="100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125.89315068493151</v>
      </c>
      <c r="E3272" s="14" t="str">
        <f t="shared" ca="1" si="100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125.89315068493151</v>
      </c>
      <c r="E3273" s="14" t="str">
        <f t="shared" ca="1" si="100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125.89315068493151</v>
      </c>
      <c r="E3274" s="14" t="str">
        <f t="shared" ca="1" si="100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125.89315068493151</v>
      </c>
      <c r="E3275" s="14" t="str">
        <f t="shared" ca="1" si="100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125.89315068493151</v>
      </c>
      <c r="E3276" s="14" t="str">
        <f t="shared" ca="1" si="100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125.89315068493151</v>
      </c>
      <c r="E3277" s="14" t="str">
        <f t="shared" ca="1" si="100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125.89315068493151</v>
      </c>
      <c r="E3278" s="14" t="str">
        <f t="shared" ca="1" si="100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125.89315068493151</v>
      </c>
      <c r="E3279" s="14" t="str">
        <f t="shared" ca="1" si="100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125.89315068493151</v>
      </c>
      <c r="E3280" s="14" t="str">
        <f t="shared" ca="1" si="100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125.89315068493151</v>
      </c>
      <c r="E3281" s="14" t="str">
        <f t="shared" ca="1" si="100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125.89315068493151</v>
      </c>
      <c r="E3282" s="14" t="str">
        <f t="shared" ca="1" si="100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125.89315068493151</v>
      </c>
      <c r="E3283" s="14" t="str">
        <f t="shared" ca="1" si="100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125.89315068493151</v>
      </c>
      <c r="E3284" s="14" t="str">
        <f t="shared" ca="1" si="100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125.89315068493151</v>
      </c>
      <c r="E3285" s="14" t="str">
        <f t="shared" ca="1" si="100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125.89315068493151</v>
      </c>
      <c r="E3286" s="14" t="str">
        <f t="shared" ca="1" si="100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125.89315068493151</v>
      </c>
      <c r="E3287" s="14" t="str">
        <f t="shared" ca="1" si="100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125.89315068493151</v>
      </c>
      <c r="E3288" s="14" t="str">
        <f t="shared" ca="1" si="100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125.89315068493151</v>
      </c>
      <c r="E3289" s="14" t="str">
        <f t="shared" ca="1" si="100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125.89315068493151</v>
      </c>
      <c r="E3290" s="14" t="str">
        <f t="shared" ca="1" si="100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125.89315068493151</v>
      </c>
      <c r="E3291" s="14" t="str">
        <f t="shared" ca="1" si="100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125.89315068493151</v>
      </c>
      <c r="E3292" s="14" t="str">
        <f t="shared" ca="1" si="100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125.89315068493151</v>
      </c>
      <c r="E3293" s="14" t="str">
        <f t="shared" ca="1" si="100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125.89315068493151</v>
      </c>
      <c r="E3294" s="14" t="str">
        <f t="shared" ca="1" si="100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125.89315068493151</v>
      </c>
      <c r="E3295" s="14" t="str">
        <f t="shared" ca="1" si="100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125.89315068493151</v>
      </c>
      <c r="E3296" s="14" t="str">
        <f t="shared" ca="1" si="100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125.89315068493151</v>
      </c>
      <c r="E3297" s="14" t="str">
        <f t="shared" ca="1" si="100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125.89315068493151</v>
      </c>
      <c r="E3298" s="14" t="str">
        <f t="shared" ca="1" si="100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125.89315068493151</v>
      </c>
      <c r="E3299" s="14" t="str">
        <f t="shared" ca="1" si="100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125.89315068493151</v>
      </c>
      <c r="E3300" s="14" t="str">
        <f t="shared" ca="1" si="100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125.89315068493151</v>
      </c>
      <c r="E3301" s="14" t="str">
        <f t="shared" ca="1" si="100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125.89315068493151</v>
      </c>
      <c r="E3302" s="14" t="str">
        <f t="shared" ca="1" si="100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125.89315068493151</v>
      </c>
      <c r="E3303" s="14" t="str">
        <f t="shared" ca="1" si="100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125.89315068493151</v>
      </c>
      <c r="E3304" s="14" t="str">
        <f t="shared" ca="1" si="100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125.89315068493151</v>
      </c>
      <c r="E3305" s="14" t="str">
        <f t="shared" ca="1" si="100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125.89315068493151</v>
      </c>
      <c r="E3306" s="14" t="str">
        <f t="shared" ref="E3306:E3369" ca="1" si="101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125.89315068493151</v>
      </c>
      <c r="E3307" s="14" t="str">
        <f t="shared" ca="1" si="101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125.89315068493151</v>
      </c>
      <c r="E3308" s="14" t="str">
        <f t="shared" ca="1" si="101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125.89315068493151</v>
      </c>
      <c r="E3309" s="14" t="str">
        <f t="shared" ca="1" si="101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125.89315068493151</v>
      </c>
      <c r="E3310" s="14" t="str">
        <f t="shared" ca="1" si="101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125.89315068493151</v>
      </c>
      <c r="E3311" s="14" t="str">
        <f t="shared" ca="1" si="101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125.89315068493151</v>
      </c>
      <c r="E3312" s="14" t="str">
        <f t="shared" ca="1" si="101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125.89315068493151</v>
      </c>
      <c r="E3313" s="14" t="str">
        <f t="shared" ca="1" si="101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125.89315068493151</v>
      </c>
      <c r="E3314" s="14" t="str">
        <f t="shared" ca="1" si="101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125.89315068493151</v>
      </c>
      <c r="E3315" s="14" t="str">
        <f t="shared" ca="1" si="101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125.89315068493151</v>
      </c>
      <c r="E3316" s="14" t="str">
        <f t="shared" ca="1" si="101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125.89315068493151</v>
      </c>
      <c r="E3317" s="14" t="str">
        <f t="shared" ca="1" si="101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125.89315068493151</v>
      </c>
      <c r="E3318" s="14" t="str">
        <f t="shared" ca="1" si="101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125.89315068493151</v>
      </c>
      <c r="E3319" s="14" t="str">
        <f t="shared" ca="1" si="101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125.89315068493151</v>
      </c>
      <c r="E3320" s="14" t="str">
        <f t="shared" ca="1" si="101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125.89315068493151</v>
      </c>
      <c r="E3321" s="14" t="str">
        <f t="shared" ca="1" si="101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125.89315068493151</v>
      </c>
      <c r="E3322" s="14" t="str">
        <f t="shared" ca="1" si="101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125.89315068493151</v>
      </c>
      <c r="E3323" s="14" t="str">
        <f t="shared" ca="1" si="101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125.89315068493151</v>
      </c>
      <c r="E3324" s="14" t="str">
        <f t="shared" ca="1" si="101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125.89315068493151</v>
      </c>
      <c r="E3325" s="14" t="str">
        <f t="shared" ca="1" si="101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125.89315068493151</v>
      </c>
      <c r="E3326" s="14" t="str">
        <f t="shared" ca="1" si="101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125.89315068493151</v>
      </c>
      <c r="E3327" s="14" t="str">
        <f t="shared" ca="1" si="101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125.89315068493151</v>
      </c>
      <c r="E3328" s="14" t="str">
        <f t="shared" ca="1" si="101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125.89315068493151</v>
      </c>
      <c r="E3329" s="14" t="str">
        <f t="shared" ca="1" si="101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125.89315068493151</v>
      </c>
      <c r="E3330" s="14" t="str">
        <f t="shared" ca="1" si="101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125.89315068493151</v>
      </c>
      <c r="E3331" s="14" t="str">
        <f t="shared" ca="1" si="101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125.89315068493151</v>
      </c>
      <c r="E3332" s="14" t="str">
        <f t="shared" ca="1" si="101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125.89315068493151</v>
      </c>
      <c r="E3333" s="14" t="str">
        <f t="shared" ca="1" si="101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125.89315068493151</v>
      </c>
      <c r="E3334" s="14" t="str">
        <f t="shared" ca="1" si="101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125.89315068493151</v>
      </c>
      <c r="E3335" s="14" t="str">
        <f t="shared" ca="1" si="101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125.89315068493151</v>
      </c>
      <c r="E3336" s="14" t="str">
        <f t="shared" ca="1" si="101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125.89315068493151</v>
      </c>
      <c r="E3337" s="14" t="str">
        <f t="shared" ca="1" si="101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125.89315068493151</v>
      </c>
      <c r="E3338" s="14" t="str">
        <f t="shared" ca="1" si="101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125.89315068493151</v>
      </c>
      <c r="E3339" s="14" t="str">
        <f t="shared" ca="1" si="101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125.89315068493151</v>
      </c>
      <c r="E3340" s="14" t="str">
        <f t="shared" ca="1" si="101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125.89315068493151</v>
      </c>
      <c r="E3341" s="14" t="str">
        <f t="shared" ca="1" si="101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125.89315068493151</v>
      </c>
      <c r="E3342" s="14" t="str">
        <f t="shared" ca="1" si="101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125.89315068493151</v>
      </c>
      <c r="E3343" s="14" t="str">
        <f t="shared" ca="1" si="101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125.89315068493151</v>
      </c>
      <c r="E3344" s="14" t="str">
        <f t="shared" ca="1" si="101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125.89315068493151</v>
      </c>
      <c r="E3345" s="14" t="str">
        <f t="shared" ca="1" si="101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125.89315068493151</v>
      </c>
      <c r="E3346" s="14" t="str">
        <f t="shared" ca="1" si="101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125.89315068493151</v>
      </c>
      <c r="E3347" s="14" t="str">
        <f t="shared" ca="1" si="101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125.89315068493151</v>
      </c>
      <c r="E3348" s="14" t="str">
        <f t="shared" ca="1" si="101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125.89315068493151</v>
      </c>
      <c r="E3349" s="14" t="str">
        <f t="shared" ca="1" si="101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125.89315068493151</v>
      </c>
      <c r="E3350" s="14" t="str">
        <f t="shared" ca="1" si="101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125.89315068493151</v>
      </c>
      <c r="E3351" s="14" t="str">
        <f t="shared" ca="1" si="101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125.89315068493151</v>
      </c>
      <c r="E3352" s="14" t="str">
        <f t="shared" ca="1" si="101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125.89315068493151</v>
      </c>
      <c r="E3353" s="14" t="str">
        <f t="shared" ca="1" si="101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125.89315068493151</v>
      </c>
      <c r="E3354" s="14" t="str">
        <f t="shared" ca="1" si="101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125.89315068493151</v>
      </c>
      <c r="E3355" s="14" t="str">
        <f t="shared" ca="1" si="101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125.89315068493151</v>
      </c>
      <c r="E3356" s="14" t="str">
        <f t="shared" ca="1" si="101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125.89315068493151</v>
      </c>
      <c r="E3357" s="14" t="str">
        <f t="shared" ca="1" si="101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125.89315068493151</v>
      </c>
      <c r="E3358" s="14" t="str">
        <f t="shared" ca="1" si="101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125.89315068493151</v>
      </c>
      <c r="E3359" s="14" t="str">
        <f t="shared" ca="1" si="101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125.89315068493151</v>
      </c>
      <c r="E3360" s="14" t="str">
        <f t="shared" ca="1" si="101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125.89315068493151</v>
      </c>
      <c r="E3361" s="14" t="str">
        <f t="shared" ca="1" si="101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125.89315068493151</v>
      </c>
      <c r="E3362" s="14" t="str">
        <f t="shared" ca="1" si="101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125.89315068493151</v>
      </c>
      <c r="E3363" s="14" t="str">
        <f t="shared" ca="1" si="101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125.89315068493151</v>
      </c>
      <c r="E3364" s="14" t="str">
        <f t="shared" ca="1" si="101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125.89315068493151</v>
      </c>
      <c r="E3365" s="14" t="str">
        <f t="shared" ca="1" si="101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125.89315068493151</v>
      </c>
      <c r="E3366" s="14" t="str">
        <f t="shared" ca="1" si="101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125.89315068493151</v>
      </c>
      <c r="E3367" s="14" t="str">
        <f t="shared" ca="1" si="101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125.89315068493151</v>
      </c>
      <c r="E3368" s="14" t="str">
        <f t="shared" ca="1" si="101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125.89315068493151</v>
      </c>
      <c r="E3369" s="14" t="str">
        <f t="shared" ca="1" si="101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125.89315068493151</v>
      </c>
      <c r="E3370" s="14" t="str">
        <f t="shared" ref="E3370:E3433" ca="1" si="102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125.89315068493151</v>
      </c>
      <c r="E3371" s="14" t="str">
        <f t="shared" ca="1" si="102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125.89315068493151</v>
      </c>
      <c r="E3372" s="14" t="str">
        <f t="shared" ca="1" si="102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125.89315068493151</v>
      </c>
      <c r="E3373" s="14" t="str">
        <f t="shared" ca="1" si="102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125.89315068493151</v>
      </c>
      <c r="E3374" s="14" t="str">
        <f t="shared" ca="1" si="102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125.89315068493151</v>
      </c>
      <c r="E3375" s="14" t="str">
        <f t="shared" ca="1" si="102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125.89315068493151</v>
      </c>
      <c r="E3376" s="14" t="str">
        <f t="shared" ca="1" si="102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125.89315068493151</v>
      </c>
      <c r="E3377" s="14" t="str">
        <f t="shared" ca="1" si="102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125.89315068493151</v>
      </c>
      <c r="E3378" s="14" t="str">
        <f t="shared" ca="1" si="102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125.89315068493151</v>
      </c>
      <c r="E3379" s="14" t="str">
        <f t="shared" ca="1" si="102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125.89315068493151</v>
      </c>
      <c r="E3380" s="14" t="str">
        <f t="shared" ca="1" si="102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125.89315068493151</v>
      </c>
      <c r="E3381" s="14" t="str">
        <f t="shared" ca="1" si="102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125.89315068493151</v>
      </c>
      <c r="E3382" s="14" t="str">
        <f t="shared" ca="1" si="102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125.89315068493151</v>
      </c>
      <c r="E3383" s="14" t="str">
        <f t="shared" ca="1" si="102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125.89315068493151</v>
      </c>
      <c r="E3384" s="14" t="str">
        <f t="shared" ca="1" si="102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125.89315068493151</v>
      </c>
      <c r="E3385" s="14" t="str">
        <f t="shared" ca="1" si="102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125.89315068493151</v>
      </c>
      <c r="E3386" s="14" t="str">
        <f t="shared" ca="1" si="102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125.89315068493151</v>
      </c>
      <c r="E3387" s="14" t="str">
        <f t="shared" ca="1" si="102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125.89315068493151</v>
      </c>
      <c r="E3388" s="14" t="str">
        <f t="shared" ca="1" si="102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125.89315068493151</v>
      </c>
      <c r="E3389" s="14" t="str">
        <f t="shared" ca="1" si="102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125.89315068493151</v>
      </c>
      <c r="E3390" s="14" t="str">
        <f t="shared" ca="1" si="102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125.89315068493151</v>
      </c>
      <c r="E3391" s="14" t="str">
        <f t="shared" ca="1" si="102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125.89315068493151</v>
      </c>
      <c r="E3392" s="14" t="str">
        <f t="shared" ca="1" si="102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125.89315068493151</v>
      </c>
      <c r="E3393" s="14" t="str">
        <f t="shared" ca="1" si="102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125.89315068493151</v>
      </c>
      <c r="E3394" s="14" t="str">
        <f t="shared" ca="1" si="102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125.89315068493151</v>
      </c>
      <c r="E3395" s="14" t="str">
        <f t="shared" ca="1" si="102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125.89315068493151</v>
      </c>
      <c r="E3396" s="14" t="str">
        <f t="shared" ca="1" si="102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125.89315068493151</v>
      </c>
      <c r="E3397" s="14" t="str">
        <f t="shared" ca="1" si="102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125.89315068493151</v>
      </c>
      <c r="E3398" s="14" t="str">
        <f t="shared" ca="1" si="102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125.89315068493151</v>
      </c>
      <c r="E3399" s="14" t="str">
        <f t="shared" ca="1" si="102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125.89315068493151</v>
      </c>
      <c r="E3400" s="14" t="str">
        <f t="shared" ca="1" si="102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125.89315068493151</v>
      </c>
      <c r="E3401" s="14" t="str">
        <f t="shared" ca="1" si="102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125.89315068493151</v>
      </c>
      <c r="E3402" s="14" t="str">
        <f t="shared" ca="1" si="102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125.89315068493151</v>
      </c>
      <c r="E3403" s="14" t="str">
        <f t="shared" ca="1" si="102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125.89315068493151</v>
      </c>
      <c r="E3404" s="14" t="str">
        <f t="shared" ca="1" si="102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125.89315068493151</v>
      </c>
      <c r="E3405" s="14" t="str">
        <f t="shared" ca="1" si="102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125.89315068493151</v>
      </c>
      <c r="E3406" s="14" t="str">
        <f t="shared" ca="1" si="102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125.89315068493151</v>
      </c>
      <c r="E3407" s="14" t="str">
        <f t="shared" ca="1" si="102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125.89315068493151</v>
      </c>
      <c r="E3408" s="14" t="str">
        <f t="shared" ca="1" si="102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125.89315068493151</v>
      </c>
      <c r="E3409" s="14" t="str">
        <f t="shared" ca="1" si="102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125.89315068493151</v>
      </c>
      <c r="E3410" s="14" t="str">
        <f t="shared" ca="1" si="102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125.89315068493151</v>
      </c>
      <c r="E3411" s="14" t="str">
        <f t="shared" ca="1" si="102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125.89315068493151</v>
      </c>
      <c r="E3412" s="14" t="str">
        <f t="shared" ca="1" si="102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125.89315068493151</v>
      </c>
      <c r="E3413" s="14" t="str">
        <f t="shared" ca="1" si="102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125.89315068493151</v>
      </c>
      <c r="E3414" s="14" t="str">
        <f t="shared" ca="1" si="102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125.89315068493151</v>
      </c>
      <c r="E3415" s="14" t="str">
        <f t="shared" ca="1" si="102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125.89315068493151</v>
      </c>
      <c r="E3416" s="14" t="str">
        <f t="shared" ca="1" si="102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125.89315068493151</v>
      </c>
      <c r="E3417" s="14" t="str">
        <f t="shared" ca="1" si="102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125.89315068493151</v>
      </c>
      <c r="E3418" s="14" t="str">
        <f t="shared" ca="1" si="102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125.89315068493151</v>
      </c>
      <c r="E3419" s="14" t="str">
        <f t="shared" ca="1" si="102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125.89315068493151</v>
      </c>
      <c r="E3420" s="14" t="str">
        <f t="shared" ca="1" si="102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125.89315068493151</v>
      </c>
      <c r="E3421" s="14" t="str">
        <f t="shared" ca="1" si="102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125.89315068493151</v>
      </c>
      <c r="E3422" s="14" t="str">
        <f t="shared" ca="1" si="102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125.89315068493151</v>
      </c>
      <c r="E3423" s="14" t="str">
        <f t="shared" ca="1" si="102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125.89315068493151</v>
      </c>
      <c r="E3424" s="14" t="str">
        <f t="shared" ca="1" si="102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125.89315068493151</v>
      </c>
      <c r="E3425" s="14" t="str">
        <f t="shared" ca="1" si="102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125.89315068493151</v>
      </c>
      <c r="E3426" s="14" t="str">
        <f t="shared" ca="1" si="102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125.89315068493151</v>
      </c>
      <c r="E3427" s="14" t="str">
        <f t="shared" ca="1" si="102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125.89315068493151</v>
      </c>
      <c r="E3428" s="14" t="str">
        <f t="shared" ca="1" si="102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125.89315068493151</v>
      </c>
      <c r="E3429" s="14" t="str">
        <f t="shared" ca="1" si="102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125.89315068493151</v>
      </c>
      <c r="E3430" s="14" t="str">
        <f t="shared" ca="1" si="102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125.89315068493151</v>
      </c>
      <c r="E3431" s="14" t="str">
        <f t="shared" ca="1" si="102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125.89315068493151</v>
      </c>
      <c r="E3432" s="14" t="str">
        <f t="shared" ca="1" si="102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125.89315068493151</v>
      </c>
      <c r="E3433" s="14" t="str">
        <f t="shared" ca="1" si="102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125.89315068493151</v>
      </c>
      <c r="E3434" s="14" t="str">
        <f t="shared" ref="E3434:E3497" ca="1" si="103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125.89315068493151</v>
      </c>
      <c r="E3435" s="14" t="str">
        <f t="shared" ca="1" si="103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125.89315068493151</v>
      </c>
      <c r="E3436" s="14" t="str">
        <f t="shared" ca="1" si="103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125.89315068493151</v>
      </c>
      <c r="E3437" s="14" t="str">
        <f t="shared" ca="1" si="103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125.89315068493151</v>
      </c>
      <c r="E3438" s="14" t="str">
        <f t="shared" ca="1" si="103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125.89315068493151</v>
      </c>
      <c r="E3439" s="14" t="str">
        <f t="shared" ca="1" si="103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125.89315068493151</v>
      </c>
      <c r="E3440" s="14" t="str">
        <f t="shared" ca="1" si="103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125.89315068493151</v>
      </c>
      <c r="E3441" s="14" t="str">
        <f t="shared" ca="1" si="103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125.89315068493151</v>
      </c>
      <c r="E3442" s="14" t="str">
        <f t="shared" ca="1" si="103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125.89315068493151</v>
      </c>
      <c r="E3443" s="14" t="str">
        <f t="shared" ca="1" si="103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125.89315068493151</v>
      </c>
      <c r="E3444" s="14" t="str">
        <f t="shared" ca="1" si="103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125.89315068493151</v>
      </c>
      <c r="E3445" s="14" t="str">
        <f t="shared" ca="1" si="103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125.89315068493151</v>
      </c>
      <c r="E3446" s="14" t="str">
        <f t="shared" ca="1" si="103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125.89315068493151</v>
      </c>
      <c r="E3447" s="14" t="str">
        <f t="shared" ca="1" si="103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125.89315068493151</v>
      </c>
      <c r="E3448" s="14" t="str">
        <f t="shared" ca="1" si="103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125.89315068493151</v>
      </c>
      <c r="E3449" s="14" t="str">
        <f t="shared" ca="1" si="103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125.89315068493151</v>
      </c>
      <c r="E3450" s="14" t="str">
        <f t="shared" ca="1" si="103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125.89315068493151</v>
      </c>
      <c r="E3451" s="14" t="str">
        <f t="shared" ca="1" si="103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125.89315068493151</v>
      </c>
      <c r="E3452" s="14" t="str">
        <f t="shared" ca="1" si="103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125.89315068493151</v>
      </c>
      <c r="E3453" s="14" t="str">
        <f t="shared" ca="1" si="103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125.89315068493151</v>
      </c>
      <c r="E3454" s="14" t="str">
        <f t="shared" ca="1" si="103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125.89315068493151</v>
      </c>
      <c r="E3455" s="14" t="str">
        <f t="shared" ca="1" si="103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125.89315068493151</v>
      </c>
      <c r="E3456" s="14" t="str">
        <f t="shared" ca="1" si="103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125.89315068493151</v>
      </c>
      <c r="E3457" s="14" t="str">
        <f t="shared" ca="1" si="103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125.89315068493151</v>
      </c>
      <c r="E3458" s="14" t="str">
        <f t="shared" ca="1" si="103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125.89315068493151</v>
      </c>
      <c r="E3459" s="14" t="str">
        <f t="shared" ca="1" si="103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125.89315068493151</v>
      </c>
      <c r="E3460" s="14" t="str">
        <f t="shared" ca="1" si="103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125.89315068493151</v>
      </c>
      <c r="E3461" s="14" t="str">
        <f t="shared" ca="1" si="103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125.89315068493151</v>
      </c>
      <c r="E3462" s="14" t="str">
        <f t="shared" ca="1" si="103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125.89315068493151</v>
      </c>
      <c r="E3463" s="14" t="str">
        <f t="shared" ca="1" si="103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125.89315068493151</v>
      </c>
      <c r="E3464" s="14" t="str">
        <f t="shared" ca="1" si="103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125.89315068493151</v>
      </c>
      <c r="E3465" s="14" t="str">
        <f t="shared" ca="1" si="103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125.89315068493151</v>
      </c>
      <c r="E3466" s="14" t="str">
        <f t="shared" ca="1" si="103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125.89315068493151</v>
      </c>
      <c r="E3467" s="14" t="str">
        <f t="shared" ca="1" si="103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125.89315068493151</v>
      </c>
      <c r="E3468" s="14" t="str">
        <f t="shared" ca="1" si="103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125.89315068493151</v>
      </c>
      <c r="E3469" s="14" t="str">
        <f t="shared" ca="1" si="103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125.89315068493151</v>
      </c>
      <c r="E3470" s="14" t="str">
        <f t="shared" ca="1" si="103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125.89315068493151</v>
      </c>
      <c r="E3471" s="14" t="str">
        <f t="shared" ca="1" si="103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125.89315068493151</v>
      </c>
      <c r="E3472" s="14" t="str">
        <f t="shared" ca="1" si="103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125.89315068493151</v>
      </c>
      <c r="E3473" s="14" t="str">
        <f t="shared" ca="1" si="103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125.89315068493151</v>
      </c>
      <c r="E3474" s="14" t="str">
        <f t="shared" ca="1" si="103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125.89315068493151</v>
      </c>
      <c r="E3475" s="14" t="str">
        <f t="shared" ca="1" si="103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125.89315068493151</v>
      </c>
      <c r="E3476" s="14" t="str">
        <f t="shared" ca="1" si="103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125.89315068493151</v>
      </c>
      <c r="E3477" s="14" t="str">
        <f t="shared" ca="1" si="103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125.89315068493151</v>
      </c>
      <c r="E3478" s="14" t="str">
        <f t="shared" ca="1" si="103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125.89315068493151</v>
      </c>
      <c r="E3479" s="14" t="str">
        <f t="shared" ca="1" si="103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125.89315068493151</v>
      </c>
      <c r="E3480" s="14" t="str">
        <f t="shared" ca="1" si="103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125.89315068493151</v>
      </c>
      <c r="E3481" s="14" t="str">
        <f t="shared" ca="1" si="103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125.89315068493151</v>
      </c>
      <c r="E3482" s="14" t="str">
        <f t="shared" ca="1" si="103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125.89315068493151</v>
      </c>
      <c r="E3483" s="14" t="str">
        <f t="shared" ca="1" si="103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125.89315068493151</v>
      </c>
      <c r="E3484" s="14" t="str">
        <f t="shared" ca="1" si="103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125.89315068493151</v>
      </c>
      <c r="E3485" s="14" t="str">
        <f t="shared" ca="1" si="103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125.89315068493151</v>
      </c>
      <c r="E3486" s="14" t="str">
        <f t="shared" ca="1" si="103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125.89315068493151</v>
      </c>
      <c r="E3487" s="14" t="str">
        <f t="shared" ca="1" si="103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125.89315068493151</v>
      </c>
      <c r="E3488" s="14" t="str">
        <f t="shared" ca="1" si="103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125.89315068493151</v>
      </c>
      <c r="E3489" s="14" t="str">
        <f t="shared" ca="1" si="103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125.89315068493151</v>
      </c>
      <c r="E3490" s="14" t="str">
        <f t="shared" ca="1" si="103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125.89315068493151</v>
      </c>
      <c r="E3491" s="14" t="str">
        <f t="shared" ca="1" si="103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125.89315068493151</v>
      </c>
      <c r="E3492" s="14" t="str">
        <f t="shared" ca="1" si="103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125.89315068493151</v>
      </c>
      <c r="E3493" s="14" t="str">
        <f t="shared" ca="1" si="103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125.89315068493151</v>
      </c>
      <c r="E3494" s="14" t="str">
        <f t="shared" ca="1" si="103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125.89315068493151</v>
      </c>
      <c r="E3495" s="14" t="str">
        <f t="shared" ca="1" si="103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125.89315068493151</v>
      </c>
      <c r="E3496" s="14" t="str">
        <f t="shared" ca="1" si="103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125.89315068493151</v>
      </c>
      <c r="E3497" s="14" t="str">
        <f t="shared" ca="1" si="103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125.89315068493151</v>
      </c>
      <c r="E3498" s="14" t="str">
        <f t="shared" ref="E3498:E3561" ca="1" si="104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125.89315068493151</v>
      </c>
      <c r="E3499" s="14" t="str">
        <f t="shared" ca="1" si="104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125.89315068493151</v>
      </c>
      <c r="E3500" s="14" t="str">
        <f t="shared" ca="1" si="104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125.89315068493151</v>
      </c>
      <c r="E3501" s="14" t="str">
        <f t="shared" ca="1" si="104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125.89315068493151</v>
      </c>
      <c r="E3502" s="14" t="str">
        <f t="shared" ca="1" si="104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125.89315068493151</v>
      </c>
      <c r="E3503" s="14" t="str">
        <f t="shared" ca="1" si="104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125.89315068493151</v>
      </c>
      <c r="E3504" s="14" t="str">
        <f t="shared" ca="1" si="104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125.89315068493151</v>
      </c>
      <c r="E3505" s="14" t="str">
        <f t="shared" ca="1" si="104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125.89315068493151</v>
      </c>
      <c r="E3506" s="14" t="str">
        <f t="shared" ca="1" si="104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125.89315068493151</v>
      </c>
      <c r="E3507" s="14" t="str">
        <f t="shared" ca="1" si="104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125.89315068493151</v>
      </c>
      <c r="E3508" s="14" t="str">
        <f t="shared" ca="1" si="104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125.89315068493151</v>
      </c>
      <c r="E3509" s="14" t="str">
        <f t="shared" ca="1" si="104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125.89315068493151</v>
      </c>
      <c r="E3510" s="14" t="str">
        <f t="shared" ca="1" si="104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125.89315068493151</v>
      </c>
      <c r="E3511" s="14" t="str">
        <f t="shared" ca="1" si="104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125.89315068493151</v>
      </c>
      <c r="E3512" s="14" t="str">
        <f t="shared" ca="1" si="104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125.89315068493151</v>
      </c>
      <c r="E3513" s="14" t="str">
        <f t="shared" ca="1" si="104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125.89315068493151</v>
      </c>
      <c r="E3514" s="14" t="str">
        <f t="shared" ca="1" si="104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125.89315068493151</v>
      </c>
      <c r="E3515" s="14" t="str">
        <f t="shared" ca="1" si="104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125.89315068493151</v>
      </c>
      <c r="E3516" s="14" t="str">
        <f t="shared" ca="1" si="104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125.89315068493151</v>
      </c>
      <c r="E3517" s="14" t="str">
        <f t="shared" ca="1" si="104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125.89315068493151</v>
      </c>
      <c r="E3518" s="14" t="str">
        <f t="shared" ca="1" si="104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125.89315068493151</v>
      </c>
      <c r="E3519" s="14" t="str">
        <f t="shared" ca="1" si="104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125.89315068493151</v>
      </c>
      <c r="E3520" s="14" t="str">
        <f t="shared" ca="1" si="104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125.89315068493151</v>
      </c>
      <c r="E3521" s="14" t="str">
        <f t="shared" ca="1" si="104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125.89315068493151</v>
      </c>
      <c r="E3522" s="14" t="str">
        <f t="shared" ca="1" si="104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125.89315068493151</v>
      </c>
      <c r="E3523" s="14" t="str">
        <f t="shared" ca="1" si="104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125.89315068493151</v>
      </c>
      <c r="E3524" s="14" t="str">
        <f t="shared" ca="1" si="104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125.89315068493151</v>
      </c>
      <c r="E3525" s="14" t="str">
        <f t="shared" ca="1" si="104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125.89315068493151</v>
      </c>
      <c r="E3526" s="14" t="str">
        <f t="shared" ca="1" si="104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125.89315068493151</v>
      </c>
      <c r="E3527" s="14" t="str">
        <f t="shared" ca="1" si="104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125.89315068493151</v>
      </c>
      <c r="E3528" s="14" t="str">
        <f t="shared" ca="1" si="104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125.89315068493151</v>
      </c>
      <c r="E3529" s="14" t="str">
        <f t="shared" ca="1" si="104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125.89315068493151</v>
      </c>
      <c r="E3530" s="14" t="str">
        <f t="shared" ca="1" si="104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125.89315068493151</v>
      </c>
      <c r="E3531" s="14" t="str">
        <f t="shared" ca="1" si="104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125.89315068493151</v>
      </c>
      <c r="E3532" s="14" t="str">
        <f t="shared" ca="1" si="104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125.89315068493151</v>
      </c>
      <c r="E3533" s="14" t="str">
        <f t="shared" ca="1" si="104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125.89315068493151</v>
      </c>
      <c r="E3534" s="14" t="str">
        <f t="shared" ca="1" si="104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125.89315068493151</v>
      </c>
      <c r="E3535" s="14" t="str">
        <f t="shared" ca="1" si="104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125.89315068493151</v>
      </c>
      <c r="E3536" s="14" t="str">
        <f t="shared" ca="1" si="104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125.89315068493151</v>
      </c>
      <c r="E3537" s="14" t="str">
        <f t="shared" ca="1" si="104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125.89315068493151</v>
      </c>
      <c r="E3538" s="14" t="str">
        <f t="shared" ca="1" si="104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125.89315068493151</v>
      </c>
      <c r="E3539" s="14" t="str">
        <f t="shared" ca="1" si="104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125.89315068493151</v>
      </c>
      <c r="E3540" s="14" t="str">
        <f t="shared" ca="1" si="104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125.89315068493151</v>
      </c>
      <c r="E3541" s="14" t="str">
        <f t="shared" ca="1" si="104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125.89315068493151</v>
      </c>
      <c r="E3542" s="14" t="str">
        <f t="shared" ca="1" si="104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125.89315068493151</v>
      </c>
      <c r="E3543" s="14" t="str">
        <f t="shared" ca="1" si="104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125.89315068493151</v>
      </c>
      <c r="E3544" s="14" t="str">
        <f t="shared" ca="1" si="104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125.89315068493151</v>
      </c>
      <c r="E3545" s="14" t="str">
        <f t="shared" ca="1" si="104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125.89315068493151</v>
      </c>
      <c r="E3546" s="14" t="str">
        <f t="shared" ca="1" si="104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125.89315068493151</v>
      </c>
      <c r="E3547" s="14" t="str">
        <f t="shared" ca="1" si="104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125.89315068493151</v>
      </c>
      <c r="E3548" s="14" t="str">
        <f t="shared" ca="1" si="104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125.89315068493151</v>
      </c>
      <c r="E3549" s="14" t="str">
        <f t="shared" ca="1" si="104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125.89315068493151</v>
      </c>
      <c r="E3550" s="14" t="str">
        <f t="shared" ca="1" si="104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125.89315068493151</v>
      </c>
      <c r="E3551" s="14" t="str">
        <f t="shared" ca="1" si="104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125.89315068493151</v>
      </c>
      <c r="E3552" s="14" t="str">
        <f t="shared" ca="1" si="104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125.89315068493151</v>
      </c>
      <c r="E3553" s="14" t="str">
        <f t="shared" ca="1" si="104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125.89315068493151</v>
      </c>
      <c r="E3554" s="14" t="str">
        <f t="shared" ca="1" si="104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125.89315068493151</v>
      </c>
      <c r="E3555" s="14" t="str">
        <f t="shared" ca="1" si="104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125.89315068493151</v>
      </c>
      <c r="E3556" s="14" t="str">
        <f t="shared" ca="1" si="104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125.89315068493151</v>
      </c>
      <c r="E3557" s="14" t="str">
        <f t="shared" ca="1" si="104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125.89315068493151</v>
      </c>
      <c r="E3558" s="14" t="str">
        <f t="shared" ca="1" si="104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125.89315068493151</v>
      </c>
      <c r="E3559" s="14" t="str">
        <f t="shared" ca="1" si="104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125.89315068493151</v>
      </c>
      <c r="E3560" s="14" t="str">
        <f t="shared" ca="1" si="104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125.89315068493151</v>
      </c>
      <c r="E3561" s="14" t="str">
        <f t="shared" ca="1" si="104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125.89315068493151</v>
      </c>
      <c r="E3562" s="14" t="str">
        <f t="shared" ref="E3562:E3625" ca="1" si="105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125.89315068493151</v>
      </c>
      <c r="E3563" s="14" t="str">
        <f t="shared" ca="1" si="105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125.89315068493151</v>
      </c>
      <c r="E3564" s="14" t="str">
        <f t="shared" ca="1" si="105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125.89315068493151</v>
      </c>
      <c r="E3565" s="14" t="str">
        <f t="shared" ca="1" si="105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125.89315068493151</v>
      </c>
      <c r="E3566" s="14" t="str">
        <f t="shared" ca="1" si="105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125.89315068493151</v>
      </c>
      <c r="E3567" s="14" t="str">
        <f t="shared" ca="1" si="105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125.89315068493151</v>
      </c>
      <c r="E3568" s="14" t="str">
        <f t="shared" ca="1" si="105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125.89315068493151</v>
      </c>
      <c r="E3569" s="14" t="str">
        <f t="shared" ca="1" si="105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125.89315068493151</v>
      </c>
      <c r="E3570" s="14" t="str">
        <f t="shared" ca="1" si="105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125.89315068493151</v>
      </c>
      <c r="E3571" s="14" t="str">
        <f t="shared" ca="1" si="105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125.89315068493151</v>
      </c>
      <c r="E3572" s="14" t="str">
        <f t="shared" ca="1" si="105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125.89315068493151</v>
      </c>
      <c r="E3573" s="14" t="str">
        <f t="shared" ca="1" si="105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125.89315068493151</v>
      </c>
      <c r="E3574" s="14" t="str">
        <f t="shared" ca="1" si="105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125.89315068493151</v>
      </c>
      <c r="E3575" s="14" t="str">
        <f t="shared" ca="1" si="105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125.89315068493151</v>
      </c>
      <c r="E3576" s="14" t="str">
        <f t="shared" ca="1" si="105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125.89315068493151</v>
      </c>
      <c r="E3577" s="14" t="str">
        <f t="shared" ca="1" si="105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125.89315068493151</v>
      </c>
      <c r="E3578" s="14" t="str">
        <f t="shared" ca="1" si="105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125.89315068493151</v>
      </c>
      <c r="E3579" s="14" t="str">
        <f t="shared" ca="1" si="105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125.89315068493151</v>
      </c>
      <c r="E3580" s="14" t="str">
        <f t="shared" ca="1" si="105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125.89315068493151</v>
      </c>
      <c r="E3581" s="14" t="str">
        <f t="shared" ca="1" si="105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125.89315068493151</v>
      </c>
      <c r="E3582" s="14" t="str">
        <f t="shared" ca="1" si="105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125.89315068493151</v>
      </c>
      <c r="E3583" s="14" t="str">
        <f t="shared" ca="1" si="105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125.89315068493151</v>
      </c>
      <c r="E3584" s="14" t="str">
        <f t="shared" ca="1" si="105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125.89315068493151</v>
      </c>
      <c r="E3585" s="14" t="str">
        <f t="shared" ca="1" si="105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125.89315068493151</v>
      </c>
      <c r="E3586" s="14" t="str">
        <f t="shared" ca="1" si="105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125.89315068493151</v>
      </c>
      <c r="E3587" s="14" t="str">
        <f t="shared" ca="1" si="105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125.89315068493151</v>
      </c>
      <c r="E3588" s="14" t="str">
        <f t="shared" ca="1" si="105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125.89315068493151</v>
      </c>
      <c r="E3589" s="14" t="str">
        <f t="shared" ca="1" si="105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125.89315068493151</v>
      </c>
      <c r="E3590" s="14" t="str">
        <f t="shared" ca="1" si="105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125.89315068493151</v>
      </c>
      <c r="E3591" s="14" t="str">
        <f t="shared" ca="1" si="105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125.89315068493151</v>
      </c>
      <c r="E3592" s="14" t="str">
        <f t="shared" ca="1" si="105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125.89315068493151</v>
      </c>
      <c r="E3593" s="14" t="str">
        <f t="shared" ca="1" si="105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125.89315068493151</v>
      </c>
      <c r="E3594" s="14" t="str">
        <f t="shared" ca="1" si="105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125.89315068493151</v>
      </c>
      <c r="E3595" s="14" t="str">
        <f t="shared" ca="1" si="105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125.89315068493151</v>
      </c>
      <c r="E3596" s="14" t="str">
        <f t="shared" ca="1" si="105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125.89315068493151</v>
      </c>
      <c r="E3597" s="14" t="str">
        <f t="shared" ca="1" si="105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125.89315068493151</v>
      </c>
      <c r="E3598" s="14" t="str">
        <f t="shared" ca="1" si="105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125.89315068493151</v>
      </c>
      <c r="E3599" s="14" t="str">
        <f t="shared" ca="1" si="105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125.89315068493151</v>
      </c>
      <c r="E3600" s="14" t="str">
        <f t="shared" ca="1" si="105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125.89315068493151</v>
      </c>
      <c r="E3601" s="14" t="str">
        <f t="shared" ca="1" si="105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125.89315068493151</v>
      </c>
      <c r="E3602" s="14" t="str">
        <f t="shared" ca="1" si="105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125.89315068493151</v>
      </c>
      <c r="E3603" s="14" t="str">
        <f t="shared" ca="1" si="105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125.89315068493151</v>
      </c>
      <c r="E3604" s="14" t="str">
        <f t="shared" ca="1" si="105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125.89315068493151</v>
      </c>
      <c r="E3605" s="14" t="str">
        <f t="shared" ca="1" si="105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125.89315068493151</v>
      </c>
      <c r="E3606" s="14" t="str">
        <f t="shared" ca="1" si="105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125.89315068493151</v>
      </c>
      <c r="E3607" s="14" t="str">
        <f t="shared" ca="1" si="105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125.89315068493151</v>
      </c>
      <c r="E3608" s="14" t="str">
        <f t="shared" ca="1" si="105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125.89315068493151</v>
      </c>
      <c r="E3609" s="14" t="str">
        <f t="shared" ca="1" si="105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125.89315068493151</v>
      </c>
      <c r="E3610" s="14" t="str">
        <f t="shared" ca="1" si="105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125.89315068493151</v>
      </c>
      <c r="E3611" s="14" t="str">
        <f t="shared" ca="1" si="105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125.89315068493151</v>
      </c>
      <c r="E3612" s="14" t="str">
        <f t="shared" ca="1" si="105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125.89315068493151</v>
      </c>
      <c r="E3613" s="14" t="str">
        <f t="shared" ca="1" si="105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125.89315068493151</v>
      </c>
      <c r="E3614" s="14" t="str">
        <f t="shared" ca="1" si="105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125.89315068493151</v>
      </c>
      <c r="E3615" s="14" t="str">
        <f t="shared" ca="1" si="105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125.89315068493151</v>
      </c>
      <c r="E3616" s="14" t="str">
        <f t="shared" ca="1" si="105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125.89315068493151</v>
      </c>
      <c r="E3617" s="14" t="str">
        <f t="shared" ca="1" si="105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125.89315068493151</v>
      </c>
      <c r="E3618" s="14" t="str">
        <f t="shared" ca="1" si="105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125.89315068493151</v>
      </c>
      <c r="E3619" s="14" t="str">
        <f t="shared" ca="1" si="105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125.89315068493151</v>
      </c>
      <c r="E3620" s="14" t="str">
        <f t="shared" ca="1" si="105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125.89315068493151</v>
      </c>
      <c r="E3621" s="14" t="str">
        <f t="shared" ca="1" si="105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125.89315068493151</v>
      </c>
      <c r="E3622" s="14" t="str">
        <f t="shared" ca="1" si="105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125.89315068493151</v>
      </c>
      <c r="E3623" s="14" t="str">
        <f t="shared" ca="1" si="105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125.89315068493151</v>
      </c>
      <c r="E3624" s="14" t="str">
        <f t="shared" ca="1" si="105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125.89315068493151</v>
      </c>
      <c r="E3625" s="14" t="str">
        <f t="shared" ca="1" si="105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125.89315068493151</v>
      </c>
      <c r="E3626" s="14" t="str">
        <f t="shared" ref="E3626:E3689" ca="1" si="106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125.89315068493151</v>
      </c>
      <c r="E3627" s="14" t="str">
        <f t="shared" ca="1" si="106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125.89315068493151</v>
      </c>
      <c r="E3628" s="14" t="str">
        <f t="shared" ca="1" si="106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125.89315068493151</v>
      </c>
      <c r="E3629" s="14" t="str">
        <f t="shared" ca="1" si="106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125.89315068493151</v>
      </c>
      <c r="E3630" s="14" t="str">
        <f t="shared" ca="1" si="106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125.89315068493151</v>
      </c>
      <c r="E3631" s="14" t="str">
        <f t="shared" ca="1" si="106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125.89315068493151</v>
      </c>
      <c r="E3632" s="14" t="str">
        <f t="shared" ca="1" si="106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125.89315068493151</v>
      </c>
      <c r="E3633" s="14" t="str">
        <f t="shared" ca="1" si="106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125.89315068493151</v>
      </c>
      <c r="E3634" s="14" t="str">
        <f t="shared" ca="1" si="106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125.89315068493151</v>
      </c>
      <c r="E3635" s="14" t="str">
        <f t="shared" ca="1" si="106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125.89315068493151</v>
      </c>
      <c r="E3636" s="14" t="str">
        <f t="shared" ca="1" si="106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125.89315068493151</v>
      </c>
      <c r="E3637" s="14" t="str">
        <f t="shared" ca="1" si="106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125.89315068493151</v>
      </c>
      <c r="E3638" s="14" t="str">
        <f t="shared" ca="1" si="106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125.89315068493151</v>
      </c>
      <c r="E3639" s="14" t="str">
        <f t="shared" ca="1" si="106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125.89315068493151</v>
      </c>
      <c r="E3640" s="14" t="str">
        <f t="shared" ca="1" si="106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125.89315068493151</v>
      </c>
      <c r="E3641" s="14" t="str">
        <f t="shared" ca="1" si="106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125.89315068493151</v>
      </c>
      <c r="E3642" s="14" t="str">
        <f t="shared" ca="1" si="106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125.89315068493151</v>
      </c>
      <c r="E3643" s="14" t="str">
        <f t="shared" ca="1" si="106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125.89315068493151</v>
      </c>
      <c r="E3644" s="14" t="str">
        <f t="shared" ca="1" si="106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125.89315068493151</v>
      </c>
      <c r="E3645" s="14" t="str">
        <f t="shared" ca="1" si="106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125.89315068493151</v>
      </c>
      <c r="E3646" s="14" t="str">
        <f t="shared" ca="1" si="106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125.89315068493151</v>
      </c>
      <c r="E3647" s="14" t="str">
        <f t="shared" ca="1" si="106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125.89315068493151</v>
      </c>
      <c r="E3648" s="14" t="str">
        <f t="shared" ca="1" si="106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125.89315068493151</v>
      </c>
      <c r="E3649" s="14" t="str">
        <f t="shared" ca="1" si="106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125.89315068493151</v>
      </c>
      <c r="E3650" s="14" t="str">
        <f t="shared" ca="1" si="106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125.89315068493151</v>
      </c>
      <c r="E3651" s="14" t="str">
        <f t="shared" ca="1" si="106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125.89315068493151</v>
      </c>
      <c r="E3652" s="14" t="str">
        <f t="shared" ca="1" si="106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125.89315068493151</v>
      </c>
      <c r="E3653" s="14" t="str">
        <f t="shared" ca="1" si="106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125.89315068493151</v>
      </c>
      <c r="E3654" s="14" t="str">
        <f t="shared" ca="1" si="106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125.89315068493151</v>
      </c>
      <c r="E3655" s="14" t="str">
        <f t="shared" ca="1" si="106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125.89315068493151</v>
      </c>
      <c r="E3656" s="14" t="str">
        <f t="shared" ca="1" si="106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125.89315068493151</v>
      </c>
      <c r="E3657" s="14" t="str">
        <f t="shared" ca="1" si="106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125.89315068493151</v>
      </c>
      <c r="E3658" s="14" t="str">
        <f t="shared" ca="1" si="106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125.89315068493151</v>
      </c>
      <c r="E3659" s="14" t="str">
        <f t="shared" ca="1" si="106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125.89315068493151</v>
      </c>
      <c r="E3660" s="14" t="str">
        <f t="shared" ca="1" si="106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125.89315068493151</v>
      </c>
      <c r="E3661" s="14" t="str">
        <f t="shared" ca="1" si="106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125.89315068493151</v>
      </c>
      <c r="E3662" s="14" t="str">
        <f t="shared" ca="1" si="106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125.89315068493151</v>
      </c>
      <c r="E3663" s="14" t="str">
        <f t="shared" ca="1" si="106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125.89315068493151</v>
      </c>
      <c r="E3664" s="14" t="str">
        <f t="shared" ca="1" si="106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125.89315068493151</v>
      </c>
      <c r="E3665" s="14" t="str">
        <f t="shared" ca="1" si="106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125.89315068493151</v>
      </c>
      <c r="E3666" s="14" t="str">
        <f t="shared" ca="1" si="106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125.89315068493151</v>
      </c>
      <c r="E3667" s="14" t="str">
        <f t="shared" ca="1" si="106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125.89315068493151</v>
      </c>
      <c r="E3668" s="14" t="str">
        <f t="shared" ca="1" si="106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125.89315068493151</v>
      </c>
      <c r="E3669" s="14" t="str">
        <f t="shared" ca="1" si="106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125.89315068493151</v>
      </c>
      <c r="E3670" s="14" t="str">
        <f t="shared" ca="1" si="106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125.89315068493151</v>
      </c>
      <c r="E3671" s="14" t="str">
        <f t="shared" ca="1" si="106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125.89315068493151</v>
      </c>
      <c r="E3672" s="14" t="str">
        <f t="shared" ca="1" si="106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125.89315068493151</v>
      </c>
      <c r="E3673" s="14" t="str">
        <f t="shared" ca="1" si="106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125.89315068493151</v>
      </c>
      <c r="E3674" s="14" t="str">
        <f t="shared" ca="1" si="106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125.89315068493151</v>
      </c>
      <c r="E3675" s="14" t="str">
        <f t="shared" ca="1" si="106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125.89315068493151</v>
      </c>
      <c r="E3676" s="14" t="str">
        <f t="shared" ca="1" si="106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125.89315068493151</v>
      </c>
      <c r="E3677" s="14" t="str">
        <f t="shared" ca="1" si="106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125.89315068493151</v>
      </c>
      <c r="E3678" s="14" t="str">
        <f t="shared" ca="1" si="106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125.89315068493151</v>
      </c>
      <c r="E3679" s="14" t="str">
        <f t="shared" ca="1" si="106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125.89315068493151</v>
      </c>
      <c r="E3680" s="14" t="str">
        <f t="shared" ca="1" si="106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125.89315068493151</v>
      </c>
      <c r="E3681" s="14" t="str">
        <f t="shared" ca="1" si="106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125.89315068493151</v>
      </c>
      <c r="E3682" s="14" t="str">
        <f t="shared" ca="1" si="106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125.89315068493151</v>
      </c>
      <c r="E3683" s="14" t="str">
        <f t="shared" ca="1" si="106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125.89315068493151</v>
      </c>
      <c r="E3684" s="14" t="str">
        <f t="shared" ca="1" si="106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125.89315068493151</v>
      </c>
      <c r="E3685" s="14" t="str">
        <f t="shared" ca="1" si="106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125.89315068493151</v>
      </c>
      <c r="E3686" s="14" t="str">
        <f t="shared" ca="1" si="106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125.89315068493151</v>
      </c>
      <c r="E3687" s="14" t="str">
        <f t="shared" ca="1" si="106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125.89315068493151</v>
      </c>
      <c r="E3688" s="14" t="str">
        <f t="shared" ca="1" si="106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125.89315068493151</v>
      </c>
      <c r="E3689" s="14" t="str">
        <f t="shared" ca="1" si="106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125.89315068493151</v>
      </c>
      <c r="E3690" s="14" t="str">
        <f t="shared" ref="E3690:E3753" ca="1" si="107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125.89315068493151</v>
      </c>
      <c r="E3691" s="14" t="str">
        <f t="shared" ca="1" si="107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125.89315068493151</v>
      </c>
      <c r="E3692" s="14" t="str">
        <f t="shared" ca="1" si="107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125.89315068493151</v>
      </c>
      <c r="E3693" s="14" t="str">
        <f t="shared" ca="1" si="107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125.89315068493151</v>
      </c>
      <c r="E3694" s="14" t="str">
        <f t="shared" ca="1" si="107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125.89315068493151</v>
      </c>
      <c r="E3695" s="14" t="str">
        <f t="shared" ca="1" si="107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125.89315068493151</v>
      </c>
      <c r="E3696" s="14" t="str">
        <f t="shared" ca="1" si="107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125.89315068493151</v>
      </c>
      <c r="E3697" s="14" t="str">
        <f t="shared" ca="1" si="107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125.89315068493151</v>
      </c>
      <c r="E3698" s="14" t="str">
        <f t="shared" ca="1" si="107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125.89315068493151</v>
      </c>
      <c r="E3699" s="14" t="str">
        <f t="shared" ca="1" si="107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125.89315068493151</v>
      </c>
      <c r="E3700" s="14" t="str">
        <f t="shared" ca="1" si="107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125.89315068493151</v>
      </c>
      <c r="E3701" s="14" t="str">
        <f t="shared" ca="1" si="107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125.89315068493151</v>
      </c>
      <c r="E3702" s="14" t="str">
        <f t="shared" ca="1" si="107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125.89315068493151</v>
      </c>
      <c r="E3703" s="14" t="str">
        <f t="shared" ca="1" si="107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125.89315068493151</v>
      </c>
      <c r="E3704" s="14" t="str">
        <f t="shared" ca="1" si="107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125.89315068493151</v>
      </c>
      <c r="E3705" s="14" t="str">
        <f t="shared" ca="1" si="107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125.89315068493151</v>
      </c>
      <c r="E3706" s="14" t="str">
        <f t="shared" ca="1" si="107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125.89315068493151</v>
      </c>
      <c r="E3707" s="14" t="str">
        <f t="shared" ca="1" si="107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125.89315068493151</v>
      </c>
      <c r="E3708" s="14" t="str">
        <f t="shared" ca="1" si="107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125.89315068493151</v>
      </c>
      <c r="E3709" s="14" t="str">
        <f t="shared" ca="1" si="107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125.89315068493151</v>
      </c>
      <c r="E3710" s="14" t="str">
        <f t="shared" ca="1" si="107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125.89315068493151</v>
      </c>
      <c r="E3711" s="14" t="str">
        <f t="shared" ca="1" si="107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125.89315068493151</v>
      </c>
      <c r="E3712" s="14" t="str">
        <f t="shared" ca="1" si="107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125.89315068493151</v>
      </c>
      <c r="E3713" s="14" t="str">
        <f t="shared" ca="1" si="107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125.89315068493151</v>
      </c>
      <c r="E3714" s="14" t="str">
        <f t="shared" ca="1" si="107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125.89315068493151</v>
      </c>
      <c r="E3715" s="14" t="str">
        <f t="shared" ca="1" si="107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125.89315068493151</v>
      </c>
      <c r="E3716" s="14" t="str">
        <f t="shared" ca="1" si="107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125.89315068493151</v>
      </c>
      <c r="E3717" s="14" t="str">
        <f t="shared" ca="1" si="107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125.89315068493151</v>
      </c>
      <c r="E3718" s="14" t="str">
        <f t="shared" ca="1" si="107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125.89315068493151</v>
      </c>
      <c r="E3719" s="14" t="str">
        <f t="shared" ca="1" si="107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125.89315068493151</v>
      </c>
      <c r="E3720" s="14" t="str">
        <f t="shared" ca="1" si="107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125.89315068493151</v>
      </c>
      <c r="E3721" s="14" t="str">
        <f t="shared" ca="1" si="107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125.89315068493151</v>
      </c>
      <c r="E3722" s="14" t="str">
        <f t="shared" ca="1" si="107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125.89315068493151</v>
      </c>
      <c r="E3723" s="14" t="str">
        <f t="shared" ca="1" si="107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125.89315068493151</v>
      </c>
      <c r="E3724" s="14" t="str">
        <f t="shared" ca="1" si="107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125.89315068493151</v>
      </c>
      <c r="E3725" s="14" t="str">
        <f t="shared" ca="1" si="107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125.89315068493151</v>
      </c>
      <c r="E3726" s="14" t="str">
        <f t="shared" ca="1" si="107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125.89315068493151</v>
      </c>
      <c r="E3727" s="14" t="str">
        <f t="shared" ca="1" si="107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125.89315068493151</v>
      </c>
      <c r="E3728" s="14" t="str">
        <f t="shared" ca="1" si="107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125.89315068493151</v>
      </c>
      <c r="E3729" s="14" t="str">
        <f t="shared" ca="1" si="107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125.89315068493151</v>
      </c>
      <c r="E3730" s="14" t="str">
        <f t="shared" ca="1" si="107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125.89315068493151</v>
      </c>
      <c r="E3731" s="14" t="str">
        <f t="shared" ca="1" si="107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125.89315068493151</v>
      </c>
      <c r="E3732" s="14" t="str">
        <f t="shared" ca="1" si="107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125.89315068493151</v>
      </c>
      <c r="E3733" s="14" t="str">
        <f t="shared" ca="1" si="107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125.89315068493151</v>
      </c>
      <c r="E3734" s="14" t="str">
        <f t="shared" ca="1" si="107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125.89315068493151</v>
      </c>
      <c r="E3735" s="14" t="str">
        <f t="shared" ca="1" si="107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125.89315068493151</v>
      </c>
      <c r="E3736" s="14" t="str">
        <f t="shared" ca="1" si="107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125.89315068493151</v>
      </c>
      <c r="E3737" s="14" t="str">
        <f t="shared" ca="1" si="107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125.89315068493151</v>
      </c>
      <c r="E3738" s="14" t="str">
        <f t="shared" ca="1" si="107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125.89315068493151</v>
      </c>
      <c r="E3739" s="14" t="str">
        <f t="shared" ca="1" si="107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125.89315068493151</v>
      </c>
      <c r="E3740" s="14" t="str">
        <f t="shared" ca="1" si="107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125.89315068493151</v>
      </c>
      <c r="E3741" s="14" t="str">
        <f t="shared" ca="1" si="107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125.89315068493151</v>
      </c>
      <c r="E3742" s="14" t="str">
        <f t="shared" ca="1" si="107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125.89315068493151</v>
      </c>
      <c r="E3743" s="14" t="str">
        <f t="shared" ca="1" si="107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125.89315068493151</v>
      </c>
      <c r="E3744" s="14" t="str">
        <f t="shared" ca="1" si="107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125.89315068493151</v>
      </c>
      <c r="E3745" s="14" t="str">
        <f t="shared" ca="1" si="107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125.89315068493151</v>
      </c>
      <c r="E3746" s="14" t="str">
        <f t="shared" ca="1" si="107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125.89315068493151</v>
      </c>
      <c r="E3747" s="14" t="str">
        <f t="shared" ca="1" si="107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125.89315068493151</v>
      </c>
      <c r="E3748" s="14" t="str">
        <f t="shared" ca="1" si="107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125.89315068493151</v>
      </c>
      <c r="E3749" s="14" t="str">
        <f t="shared" ca="1" si="107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125.89315068493151</v>
      </c>
      <c r="E3750" s="14" t="str">
        <f t="shared" ca="1" si="107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125.89315068493151</v>
      </c>
      <c r="E3751" s="14" t="str">
        <f t="shared" ca="1" si="107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125.89315068493151</v>
      </c>
      <c r="E3752" s="14" t="str">
        <f t="shared" ca="1" si="107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125.89315068493151</v>
      </c>
      <c r="E3753" s="14" t="str">
        <f t="shared" ca="1" si="107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125.89315068493151</v>
      </c>
      <c r="E3754" s="14" t="str">
        <f t="shared" ref="E3754:E3817" ca="1" si="108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125.89315068493151</v>
      </c>
      <c r="E3755" s="14" t="str">
        <f t="shared" ca="1" si="108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125.89315068493151</v>
      </c>
      <c r="E3756" s="14" t="str">
        <f t="shared" ca="1" si="108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125.89315068493151</v>
      </c>
      <c r="E3757" s="14" t="str">
        <f t="shared" ca="1" si="108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125.89315068493151</v>
      </c>
      <c r="E3758" s="14" t="str">
        <f t="shared" ca="1" si="108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125.89315068493151</v>
      </c>
      <c r="E3759" s="14" t="str">
        <f t="shared" ca="1" si="108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125.89315068493151</v>
      </c>
      <c r="E3760" s="14" t="str">
        <f t="shared" ca="1" si="108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125.89315068493151</v>
      </c>
      <c r="E3761" s="14" t="str">
        <f t="shared" ca="1" si="108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125.89315068493151</v>
      </c>
      <c r="E3762" s="14" t="str">
        <f t="shared" ca="1" si="108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125.89315068493151</v>
      </c>
      <c r="E3763" s="14" t="str">
        <f t="shared" ca="1" si="108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125.89315068493151</v>
      </c>
      <c r="E3764" s="14" t="str">
        <f t="shared" ca="1" si="108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125.89315068493151</v>
      </c>
      <c r="E3765" s="14" t="str">
        <f t="shared" ca="1" si="108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125.89315068493151</v>
      </c>
      <c r="E3766" s="14" t="str">
        <f t="shared" ca="1" si="108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125.89315068493151</v>
      </c>
      <c r="E3767" s="14" t="str">
        <f t="shared" ca="1" si="108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125.89315068493151</v>
      </c>
      <c r="E3768" s="14" t="str">
        <f t="shared" ca="1" si="108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125.89315068493151</v>
      </c>
      <c r="E3769" s="14" t="str">
        <f t="shared" ca="1" si="108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125.89315068493151</v>
      </c>
      <c r="E3770" s="14" t="str">
        <f t="shared" ca="1" si="108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125.89315068493151</v>
      </c>
      <c r="E3771" s="14" t="str">
        <f t="shared" ca="1" si="108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125.89315068493151</v>
      </c>
      <c r="E3772" s="14" t="str">
        <f t="shared" ca="1" si="108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125.89315068493151</v>
      </c>
      <c r="E3773" s="14" t="str">
        <f t="shared" ca="1" si="108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125.89315068493151</v>
      </c>
      <c r="E3774" s="14" t="str">
        <f t="shared" ca="1" si="108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125.89315068493151</v>
      </c>
      <c r="E3775" s="14" t="str">
        <f t="shared" ca="1" si="108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125.89315068493151</v>
      </c>
      <c r="E3776" s="14" t="str">
        <f t="shared" ca="1" si="108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125.89315068493151</v>
      </c>
      <c r="E3777" s="14" t="str">
        <f t="shared" ca="1" si="108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125.89315068493151</v>
      </c>
      <c r="E3778" s="14" t="str">
        <f t="shared" ca="1" si="108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125.89315068493151</v>
      </c>
      <c r="E3779" s="14" t="str">
        <f t="shared" ca="1" si="108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125.89315068493151</v>
      </c>
      <c r="E3780" s="14" t="str">
        <f t="shared" ca="1" si="108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125.89315068493151</v>
      </c>
      <c r="E3781" s="14" t="str">
        <f t="shared" ca="1" si="108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125.89315068493151</v>
      </c>
      <c r="E3782" s="14" t="str">
        <f t="shared" ca="1" si="108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125.89315068493151</v>
      </c>
      <c r="E3783" s="14" t="str">
        <f t="shared" ca="1" si="108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125.89315068493151</v>
      </c>
      <c r="E3784" s="14" t="str">
        <f t="shared" ca="1" si="108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125.89315068493151</v>
      </c>
      <c r="E3785" s="14" t="str">
        <f t="shared" ca="1" si="108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125.89315068493151</v>
      </c>
      <c r="E3786" s="14" t="str">
        <f t="shared" ca="1" si="108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125.89315068493151</v>
      </c>
      <c r="E3787" s="14" t="str">
        <f t="shared" ca="1" si="108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125.89315068493151</v>
      </c>
      <c r="E3788" s="14" t="str">
        <f t="shared" ca="1" si="108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125.89315068493151</v>
      </c>
      <c r="E3789" s="14" t="str">
        <f t="shared" ca="1" si="108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125.89315068493151</v>
      </c>
      <c r="E3790" s="14" t="str">
        <f t="shared" ca="1" si="108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125.89315068493151</v>
      </c>
      <c r="E3791" s="14" t="str">
        <f t="shared" ca="1" si="108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125.89315068493151</v>
      </c>
      <c r="E3792" s="14" t="str">
        <f t="shared" ca="1" si="108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125.89315068493151</v>
      </c>
      <c r="E3793" s="14" t="str">
        <f t="shared" ca="1" si="108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125.89315068493151</v>
      </c>
      <c r="E3794" s="14" t="str">
        <f t="shared" ca="1" si="108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125.89315068493151</v>
      </c>
      <c r="E3795" s="14" t="str">
        <f t="shared" ca="1" si="108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125.89315068493151</v>
      </c>
      <c r="E3796" s="14" t="str">
        <f t="shared" ca="1" si="108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125.89315068493151</v>
      </c>
      <c r="E3797" s="14" t="str">
        <f t="shared" ca="1" si="108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125.89315068493151</v>
      </c>
      <c r="E3798" s="14" t="str">
        <f t="shared" ca="1" si="108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125.89315068493151</v>
      </c>
      <c r="E3799" s="14" t="str">
        <f t="shared" ca="1" si="108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125.89315068493151</v>
      </c>
      <c r="E3800" s="14" t="str">
        <f t="shared" ca="1" si="108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125.89315068493151</v>
      </c>
      <c r="E3801" s="14" t="str">
        <f t="shared" ca="1" si="108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125.89315068493151</v>
      </c>
      <c r="E3802" s="14" t="str">
        <f t="shared" ca="1" si="108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125.89315068493151</v>
      </c>
      <c r="E3803" s="14" t="str">
        <f t="shared" ca="1" si="108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125.89315068493151</v>
      </c>
      <c r="E3804" s="14" t="str">
        <f t="shared" ca="1" si="108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125.89315068493151</v>
      </c>
      <c r="E3805" s="14" t="str">
        <f t="shared" ca="1" si="108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125.89315068493151</v>
      </c>
      <c r="E3806" s="14" t="str">
        <f t="shared" ca="1" si="108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125.89315068493151</v>
      </c>
      <c r="E3807" s="14" t="str">
        <f t="shared" ca="1" si="108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125.89315068493151</v>
      </c>
      <c r="E3808" s="14" t="str">
        <f t="shared" ca="1" si="108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125.89315068493151</v>
      </c>
      <c r="E3809" s="14" t="str">
        <f t="shared" ca="1" si="108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125.89315068493151</v>
      </c>
      <c r="E3810" s="14" t="str">
        <f t="shared" ca="1" si="108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125.89315068493151</v>
      </c>
      <c r="E3811" s="14" t="str">
        <f t="shared" ca="1" si="108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125.89315068493151</v>
      </c>
      <c r="E3812" s="14" t="str">
        <f t="shared" ca="1" si="108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125.89315068493151</v>
      </c>
      <c r="E3813" s="14" t="str">
        <f t="shared" ca="1" si="108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125.89315068493151</v>
      </c>
      <c r="E3814" s="14" t="str">
        <f t="shared" ca="1" si="108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125.89315068493151</v>
      </c>
      <c r="E3815" s="14" t="str">
        <f t="shared" ca="1" si="108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125.89315068493151</v>
      </c>
      <c r="E3816" s="14" t="str">
        <f t="shared" ca="1" si="108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125.89315068493151</v>
      </c>
      <c r="E3817" s="14" t="str">
        <f t="shared" ca="1" si="108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125.89315068493151</v>
      </c>
      <c r="E3818" s="14" t="str">
        <f t="shared" ref="E3818:E3881" ca="1" si="109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125.89315068493151</v>
      </c>
      <c r="E3819" s="14" t="str">
        <f t="shared" ca="1" si="109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125.89315068493151</v>
      </c>
      <c r="E3820" s="14" t="str">
        <f t="shared" ca="1" si="109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125.89315068493151</v>
      </c>
      <c r="E3821" s="14" t="str">
        <f t="shared" ca="1" si="109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125.89315068493151</v>
      </c>
      <c r="E3822" s="14" t="str">
        <f t="shared" ca="1" si="109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125.89315068493151</v>
      </c>
      <c r="E3823" s="14" t="str">
        <f t="shared" ca="1" si="109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125.89315068493151</v>
      </c>
      <c r="E3824" s="14" t="str">
        <f t="shared" ca="1" si="109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125.89315068493151</v>
      </c>
      <c r="E3825" s="14" t="str">
        <f t="shared" ca="1" si="109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125.89315068493151</v>
      </c>
      <c r="E3826" s="14" t="str">
        <f t="shared" ca="1" si="109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125.89315068493151</v>
      </c>
      <c r="E3827" s="14" t="str">
        <f t="shared" ca="1" si="109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125.89315068493151</v>
      </c>
      <c r="E3828" s="14" t="str">
        <f t="shared" ca="1" si="109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125.89315068493151</v>
      </c>
      <c r="E3829" s="14" t="str">
        <f t="shared" ca="1" si="109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125.89315068493151</v>
      </c>
      <c r="E3830" s="14" t="str">
        <f t="shared" ca="1" si="109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125.89315068493151</v>
      </c>
      <c r="E3831" s="14" t="str">
        <f t="shared" ca="1" si="109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125.89315068493151</v>
      </c>
      <c r="E3832" s="14" t="str">
        <f t="shared" ca="1" si="109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125.89315068493151</v>
      </c>
      <c r="E3833" s="14" t="str">
        <f t="shared" ca="1" si="109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125.89315068493151</v>
      </c>
      <c r="E3834" s="14" t="str">
        <f t="shared" ca="1" si="109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125.89315068493151</v>
      </c>
      <c r="E3835" s="14" t="str">
        <f t="shared" ca="1" si="109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125.89315068493151</v>
      </c>
      <c r="E3836" s="14" t="str">
        <f t="shared" ca="1" si="109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125.89315068493151</v>
      </c>
      <c r="E3837" s="14" t="str">
        <f t="shared" ca="1" si="109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125.89315068493151</v>
      </c>
      <c r="E3838" s="14" t="str">
        <f t="shared" ca="1" si="109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125.89315068493151</v>
      </c>
      <c r="E3839" s="14" t="str">
        <f t="shared" ca="1" si="109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125.89315068493151</v>
      </c>
      <c r="E3840" s="14" t="str">
        <f t="shared" ca="1" si="109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125.89315068493151</v>
      </c>
      <c r="E3841" s="14" t="str">
        <f t="shared" ca="1" si="109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125.89315068493151</v>
      </c>
      <c r="E3842" s="14" t="str">
        <f t="shared" ca="1" si="109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125.89315068493151</v>
      </c>
      <c r="E3843" s="14" t="str">
        <f t="shared" ca="1" si="109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125.89315068493151</v>
      </c>
      <c r="E3844" s="14" t="str">
        <f t="shared" ca="1" si="109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125.89315068493151</v>
      </c>
      <c r="E3845" s="14" t="str">
        <f t="shared" ca="1" si="109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125.89315068493151</v>
      </c>
      <c r="E3846" s="14" t="str">
        <f t="shared" ca="1" si="109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125.89315068493151</v>
      </c>
      <c r="E3847" s="14" t="str">
        <f t="shared" ca="1" si="109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125.89315068493151</v>
      </c>
      <c r="E3848" s="14" t="str">
        <f t="shared" ca="1" si="109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125.89315068493151</v>
      </c>
      <c r="E3849" s="14" t="str">
        <f t="shared" ca="1" si="109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125.89315068493151</v>
      </c>
      <c r="E3850" s="14" t="str">
        <f t="shared" ca="1" si="109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125.89315068493151</v>
      </c>
      <c r="E3851" s="14" t="str">
        <f t="shared" ca="1" si="109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125.89315068493151</v>
      </c>
      <c r="E3852" s="14" t="str">
        <f t="shared" ca="1" si="109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125.89315068493151</v>
      </c>
      <c r="E3853" s="14" t="str">
        <f t="shared" ca="1" si="109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125.89315068493151</v>
      </c>
      <c r="E3854" s="14" t="str">
        <f t="shared" ca="1" si="109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125.89315068493151</v>
      </c>
      <c r="E3855" s="14" t="str">
        <f t="shared" ca="1" si="109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125.89315068493151</v>
      </c>
      <c r="E3856" s="14" t="str">
        <f t="shared" ca="1" si="109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125.89315068493151</v>
      </c>
      <c r="E3857" s="14" t="str">
        <f t="shared" ca="1" si="109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125.89315068493151</v>
      </c>
      <c r="E3858" s="14" t="str">
        <f t="shared" ca="1" si="109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125.89315068493151</v>
      </c>
      <c r="E3859" s="14" t="str">
        <f t="shared" ca="1" si="109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125.89315068493151</v>
      </c>
      <c r="E3860" s="14" t="str">
        <f t="shared" ca="1" si="109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125.89315068493151</v>
      </c>
      <c r="E3861" s="14" t="str">
        <f t="shared" ca="1" si="109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125.89315068493151</v>
      </c>
      <c r="E3862" s="14" t="str">
        <f t="shared" ca="1" si="109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125.89315068493151</v>
      </c>
      <c r="E3863" s="14" t="str">
        <f t="shared" ca="1" si="109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125.89315068493151</v>
      </c>
      <c r="E3864" s="14" t="str">
        <f t="shared" ca="1" si="109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125.89315068493151</v>
      </c>
      <c r="E3865" s="14" t="str">
        <f t="shared" ca="1" si="109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125.89315068493151</v>
      </c>
      <c r="E3866" s="14" t="str">
        <f t="shared" ca="1" si="109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125.89315068493151</v>
      </c>
      <c r="E3867" s="14" t="str">
        <f t="shared" ca="1" si="109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125.89315068493151</v>
      </c>
      <c r="E3868" s="14" t="str">
        <f t="shared" ca="1" si="109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125.89315068493151</v>
      </c>
      <c r="E3869" s="14" t="str">
        <f t="shared" ca="1" si="109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125.89315068493151</v>
      </c>
      <c r="E3870" s="14" t="str">
        <f t="shared" ca="1" si="109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125.89315068493151</v>
      </c>
      <c r="E3871" s="14" t="str">
        <f t="shared" ca="1" si="109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125.89315068493151</v>
      </c>
      <c r="E3872" s="14" t="str">
        <f t="shared" ca="1" si="109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125.89315068493151</v>
      </c>
      <c r="E3873" s="14" t="str">
        <f t="shared" ca="1" si="109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125.89315068493151</v>
      </c>
      <c r="E3874" s="14" t="str">
        <f t="shared" ca="1" si="109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125.89315068493151</v>
      </c>
      <c r="E3875" s="14" t="str">
        <f t="shared" ca="1" si="109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125.89315068493151</v>
      </c>
      <c r="E3876" s="14" t="str">
        <f t="shared" ca="1" si="109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125.89315068493151</v>
      </c>
      <c r="E3877" s="14" t="str">
        <f t="shared" ca="1" si="109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125.89315068493151</v>
      </c>
      <c r="E3878" s="14" t="str">
        <f t="shared" ca="1" si="109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125.89315068493151</v>
      </c>
      <c r="E3879" s="14" t="str">
        <f t="shared" ca="1" si="109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125.89315068493151</v>
      </c>
      <c r="E3880" s="14" t="str">
        <f t="shared" ca="1" si="109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125.89315068493151</v>
      </c>
      <c r="E3881" s="14" t="str">
        <f t="shared" ca="1" si="109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125.89315068493151</v>
      </c>
      <c r="E3882" s="14" t="str">
        <f t="shared" ref="E3882:E3945" ca="1" si="110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125.89315068493151</v>
      </c>
      <c r="E3883" s="14" t="str">
        <f t="shared" ca="1" si="110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125.89315068493151</v>
      </c>
      <c r="E3884" s="14" t="str">
        <f t="shared" ca="1" si="110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125.89315068493151</v>
      </c>
      <c r="E3885" s="14" t="str">
        <f t="shared" ca="1" si="110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125.89315068493151</v>
      </c>
      <c r="E3886" s="14" t="str">
        <f t="shared" ca="1" si="110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125.89315068493151</v>
      </c>
      <c r="E3887" s="14" t="str">
        <f t="shared" ca="1" si="110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125.89315068493151</v>
      </c>
      <c r="E3888" s="14" t="str">
        <f t="shared" ca="1" si="110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125.89315068493151</v>
      </c>
      <c r="E3889" s="14" t="str">
        <f t="shared" ca="1" si="110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125.89315068493151</v>
      </c>
      <c r="E3890" s="14" t="str">
        <f t="shared" ca="1" si="110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125.89315068493151</v>
      </c>
      <c r="E3891" s="14" t="str">
        <f t="shared" ca="1" si="110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125.89315068493151</v>
      </c>
      <c r="E3892" s="14" t="str">
        <f t="shared" ca="1" si="110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125.89315068493151</v>
      </c>
      <c r="E3893" s="14" t="str">
        <f t="shared" ca="1" si="110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125.89315068493151</v>
      </c>
      <c r="E3894" s="14" t="str">
        <f t="shared" ca="1" si="110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125.89315068493151</v>
      </c>
      <c r="E3895" s="14" t="str">
        <f t="shared" ca="1" si="110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125.89315068493151</v>
      </c>
      <c r="E3896" s="14" t="str">
        <f t="shared" ca="1" si="110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125.89315068493151</v>
      </c>
      <c r="E3897" s="14" t="str">
        <f t="shared" ca="1" si="110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125.89315068493151</v>
      </c>
      <c r="E3898" s="14" t="str">
        <f t="shared" ca="1" si="110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125.89315068493151</v>
      </c>
      <c r="E3899" s="14" t="str">
        <f t="shared" ca="1" si="110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125.89315068493151</v>
      </c>
      <c r="E3900" s="14" t="str">
        <f t="shared" ca="1" si="110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125.89315068493151</v>
      </c>
      <c r="E3901" s="14" t="str">
        <f t="shared" ca="1" si="110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125.89315068493151</v>
      </c>
      <c r="E3902" s="14" t="str">
        <f t="shared" ca="1" si="110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125.89315068493151</v>
      </c>
      <c r="E3903" s="14" t="str">
        <f t="shared" ca="1" si="110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125.89315068493151</v>
      </c>
      <c r="E3904" s="14" t="str">
        <f t="shared" ca="1" si="110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125.89315068493151</v>
      </c>
      <c r="E3905" s="14" t="str">
        <f t="shared" ca="1" si="110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125.89315068493151</v>
      </c>
      <c r="E3906" s="14" t="str">
        <f t="shared" ca="1" si="110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125.89315068493151</v>
      </c>
      <c r="E3907" s="14" t="str">
        <f t="shared" ca="1" si="110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125.89315068493151</v>
      </c>
      <c r="E3908" s="14" t="str">
        <f t="shared" ca="1" si="110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125.89315068493151</v>
      </c>
      <c r="E3909" s="14" t="str">
        <f t="shared" ca="1" si="110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125.89315068493151</v>
      </c>
      <c r="E3910" s="14" t="str">
        <f t="shared" ca="1" si="110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125.89315068493151</v>
      </c>
      <c r="E3911" s="14" t="str">
        <f t="shared" ca="1" si="110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125.89315068493151</v>
      </c>
      <c r="E3912" s="14" t="str">
        <f t="shared" ca="1" si="110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125.89315068493151</v>
      </c>
      <c r="E3913" s="14" t="str">
        <f t="shared" ca="1" si="110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125.89315068493151</v>
      </c>
      <c r="E3914" s="14" t="str">
        <f t="shared" ca="1" si="110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125.89315068493151</v>
      </c>
      <c r="E3915" s="14" t="str">
        <f t="shared" ca="1" si="110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125.89315068493151</v>
      </c>
      <c r="E3916" s="14" t="str">
        <f t="shared" ca="1" si="110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125.89315068493151</v>
      </c>
      <c r="E3917" s="14" t="str">
        <f t="shared" ca="1" si="110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125.89315068493151</v>
      </c>
      <c r="E3918" s="14" t="str">
        <f t="shared" ca="1" si="110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125.89315068493151</v>
      </c>
      <c r="E3919" s="14" t="str">
        <f t="shared" ca="1" si="110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125.89315068493151</v>
      </c>
      <c r="E3920" s="14" t="str">
        <f t="shared" ca="1" si="110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125.89315068493151</v>
      </c>
      <c r="E3921" s="14" t="str">
        <f t="shared" ca="1" si="110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125.89315068493151</v>
      </c>
      <c r="E3922" s="14" t="str">
        <f t="shared" ca="1" si="110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125.89315068493151</v>
      </c>
      <c r="E3923" s="14" t="str">
        <f t="shared" ca="1" si="110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125.89315068493151</v>
      </c>
      <c r="E3924" s="14" t="str">
        <f t="shared" ca="1" si="110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125.89315068493151</v>
      </c>
      <c r="E3925" s="14" t="str">
        <f t="shared" ca="1" si="110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125.89315068493151</v>
      </c>
      <c r="E3926" s="14" t="str">
        <f t="shared" ca="1" si="110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125.89315068493151</v>
      </c>
      <c r="E3927" s="14" t="str">
        <f t="shared" ca="1" si="110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125.89315068493151</v>
      </c>
      <c r="E3928" s="14" t="str">
        <f t="shared" ca="1" si="110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125.89315068493151</v>
      </c>
      <c r="E3929" s="14" t="str">
        <f t="shared" ca="1" si="110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125.89315068493151</v>
      </c>
      <c r="E3930" s="14" t="str">
        <f t="shared" ca="1" si="110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125.89315068493151</v>
      </c>
      <c r="E3931" s="14" t="str">
        <f t="shared" ca="1" si="110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125.89315068493151</v>
      </c>
      <c r="E3932" s="14" t="str">
        <f t="shared" ca="1" si="110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125.89315068493151</v>
      </c>
      <c r="E3933" s="14" t="str">
        <f t="shared" ca="1" si="110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125.89315068493151</v>
      </c>
      <c r="E3934" s="14" t="str">
        <f t="shared" ca="1" si="110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125.89315068493151</v>
      </c>
      <c r="E3935" s="14" t="str">
        <f t="shared" ca="1" si="110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125.89315068493151</v>
      </c>
      <c r="E3936" s="14" t="str">
        <f t="shared" ca="1" si="110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125.89315068493151</v>
      </c>
      <c r="E3937" s="14" t="str">
        <f t="shared" ca="1" si="110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125.89315068493151</v>
      </c>
      <c r="E3938" s="14" t="str">
        <f t="shared" ca="1" si="110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125.89315068493151</v>
      </c>
      <c r="E3939" s="14" t="str">
        <f t="shared" ca="1" si="110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125.89315068493151</v>
      </c>
      <c r="E3940" s="14" t="str">
        <f t="shared" ca="1" si="110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125.89315068493151</v>
      </c>
      <c r="E3941" s="14" t="str">
        <f t="shared" ca="1" si="110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125.89315068493151</v>
      </c>
      <c r="E3942" s="14" t="str">
        <f t="shared" ca="1" si="110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125.89315068493151</v>
      </c>
      <c r="E3943" s="14" t="str">
        <f t="shared" ca="1" si="110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125.89315068493151</v>
      </c>
      <c r="E3944" s="14" t="str">
        <f t="shared" ca="1" si="110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125.89315068493151</v>
      </c>
      <c r="E3945" s="14" t="str">
        <f t="shared" ca="1" si="110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125.89315068493151</v>
      </c>
      <c r="E3946" s="14" t="str">
        <f t="shared" ref="E3946:E4009" ca="1" si="111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125.89315068493151</v>
      </c>
      <c r="E3947" s="14" t="str">
        <f t="shared" ca="1" si="111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125.89315068493151</v>
      </c>
      <c r="E3948" s="14" t="str">
        <f t="shared" ca="1" si="111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125.89315068493151</v>
      </c>
      <c r="E3949" s="14" t="str">
        <f t="shared" ca="1" si="111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125.89315068493151</v>
      </c>
      <c r="E3950" s="14" t="str">
        <f t="shared" ca="1" si="111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125.89315068493151</v>
      </c>
      <c r="E3951" s="14" t="str">
        <f t="shared" ca="1" si="111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125.89315068493151</v>
      </c>
      <c r="E3952" s="14" t="str">
        <f t="shared" ca="1" si="111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125.89315068493151</v>
      </c>
      <c r="E3953" s="14" t="str">
        <f t="shared" ca="1" si="111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125.89315068493151</v>
      </c>
      <c r="E3954" s="14" t="str">
        <f t="shared" ca="1" si="111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125.89315068493151</v>
      </c>
      <c r="E3955" s="14" t="str">
        <f t="shared" ca="1" si="111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125.89315068493151</v>
      </c>
      <c r="E3956" s="14" t="str">
        <f t="shared" ca="1" si="111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125.89315068493151</v>
      </c>
      <c r="E3957" s="14" t="str">
        <f t="shared" ca="1" si="111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125.89315068493151</v>
      </c>
      <c r="E3958" s="14" t="str">
        <f t="shared" ca="1" si="111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125.89315068493151</v>
      </c>
      <c r="E3959" s="14" t="str">
        <f t="shared" ca="1" si="111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125.89315068493151</v>
      </c>
      <c r="E3960" s="14" t="str">
        <f t="shared" ca="1" si="111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125.89315068493151</v>
      </c>
      <c r="E3961" s="14" t="str">
        <f t="shared" ca="1" si="111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125.89315068493151</v>
      </c>
      <c r="E3962" s="14" t="str">
        <f t="shared" ca="1" si="111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125.89315068493151</v>
      </c>
      <c r="E3963" s="14" t="str">
        <f t="shared" ca="1" si="111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125.89315068493151</v>
      </c>
      <c r="E3964" s="14" t="str">
        <f t="shared" ca="1" si="111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125.89315068493151</v>
      </c>
      <c r="E3965" s="14" t="str">
        <f t="shared" ca="1" si="111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125.89315068493151</v>
      </c>
      <c r="E3966" s="14" t="str">
        <f t="shared" ca="1" si="111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125.89315068493151</v>
      </c>
      <c r="E3967" s="14" t="str">
        <f t="shared" ca="1" si="111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125.89315068493151</v>
      </c>
      <c r="E3968" s="14" t="str">
        <f t="shared" ca="1" si="111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125.89315068493151</v>
      </c>
      <c r="E3969" s="14" t="str">
        <f t="shared" ca="1" si="111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125.89315068493151</v>
      </c>
      <c r="E3970" s="14" t="str">
        <f t="shared" ca="1" si="111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125.89315068493151</v>
      </c>
      <c r="E3971" s="14" t="str">
        <f t="shared" ca="1" si="111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125.89315068493151</v>
      </c>
      <c r="E3972" s="14" t="str">
        <f t="shared" ca="1" si="111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125.89315068493151</v>
      </c>
      <c r="E3973" s="14" t="str">
        <f t="shared" ca="1" si="111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125.89315068493151</v>
      </c>
      <c r="E3974" s="14" t="str">
        <f t="shared" ca="1" si="111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125.89315068493151</v>
      </c>
      <c r="E3975" s="14" t="str">
        <f t="shared" ca="1" si="111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125.89315068493151</v>
      </c>
      <c r="E3976" s="14" t="str">
        <f t="shared" ca="1" si="111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125.89315068493151</v>
      </c>
      <c r="E3977" s="14" t="str">
        <f t="shared" ca="1" si="111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125.89315068493151</v>
      </c>
      <c r="E3978" s="14" t="str">
        <f t="shared" ca="1" si="111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125.89315068493151</v>
      </c>
      <c r="E3979" s="14" t="str">
        <f t="shared" ca="1" si="111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125.89315068493151</v>
      </c>
      <c r="E3980" s="14" t="str">
        <f t="shared" ca="1" si="111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125.89315068493151</v>
      </c>
      <c r="E3981" s="14" t="str">
        <f t="shared" ca="1" si="111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125.89315068493151</v>
      </c>
      <c r="E3982" s="14" t="str">
        <f t="shared" ca="1" si="111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125.89315068493151</v>
      </c>
      <c r="E3983" s="14" t="str">
        <f t="shared" ca="1" si="111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125.89315068493151</v>
      </c>
      <c r="E3984" s="14" t="str">
        <f t="shared" ca="1" si="111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125.89315068493151</v>
      </c>
      <c r="E3985" s="14" t="str">
        <f t="shared" ca="1" si="111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125.89315068493151</v>
      </c>
      <c r="E3986" s="14" t="str">
        <f t="shared" ca="1" si="111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125.89315068493151</v>
      </c>
      <c r="E3987" s="14" t="str">
        <f t="shared" ca="1" si="111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125.89315068493151</v>
      </c>
      <c r="E3988" s="14" t="str">
        <f t="shared" ca="1" si="111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125.89315068493151</v>
      </c>
      <c r="E3989" s="14" t="str">
        <f t="shared" ca="1" si="111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125.89315068493151</v>
      </c>
      <c r="E3990" s="14" t="str">
        <f t="shared" ca="1" si="111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125.89315068493151</v>
      </c>
      <c r="E3991" s="14" t="str">
        <f t="shared" ca="1" si="111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125.89315068493151</v>
      </c>
      <c r="E3992" s="14" t="str">
        <f t="shared" ca="1" si="111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125.89315068493151</v>
      </c>
      <c r="E3993" s="14" t="str">
        <f t="shared" ca="1" si="111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125.89315068493151</v>
      </c>
      <c r="E3994" s="14" t="str">
        <f t="shared" ca="1" si="111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125.89315068493151</v>
      </c>
      <c r="E3995" s="14" t="str">
        <f t="shared" ca="1" si="111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125.89315068493151</v>
      </c>
      <c r="E3996" s="14" t="str">
        <f t="shared" ca="1" si="111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125.89315068493151</v>
      </c>
      <c r="E3997" s="14" t="str">
        <f t="shared" ca="1" si="111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125.89315068493151</v>
      </c>
      <c r="E3998" s="14" t="str">
        <f t="shared" ca="1" si="111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125.89315068493151</v>
      </c>
      <c r="E3999" s="14" t="str">
        <f t="shared" ca="1" si="111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125.89315068493151</v>
      </c>
      <c r="E4000" s="14" t="str">
        <f t="shared" ca="1" si="111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125.89315068493151</v>
      </c>
      <c r="E4001" s="14" t="str">
        <f t="shared" ca="1" si="111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125.89315068493151</v>
      </c>
      <c r="E4002" s="14" t="str">
        <f t="shared" ca="1" si="111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125.89315068493151</v>
      </c>
      <c r="E4003" s="14" t="str">
        <f t="shared" ca="1" si="111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125.89315068493151</v>
      </c>
      <c r="E4004" s="14" t="str">
        <f t="shared" ca="1" si="111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125.89315068493151</v>
      </c>
      <c r="E4005" s="14" t="str">
        <f t="shared" ca="1" si="111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125.89315068493151</v>
      </c>
      <c r="E4006" s="14" t="str">
        <f t="shared" ca="1" si="111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125.89315068493151</v>
      </c>
      <c r="E4007" s="14" t="str">
        <f t="shared" ca="1" si="111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125.89315068493151</v>
      </c>
      <c r="E4008" s="14" t="str">
        <f t="shared" ca="1" si="111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125.89315068493151</v>
      </c>
      <c r="E4009" s="14" t="str">
        <f t="shared" ca="1" si="111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125.89315068493151</v>
      </c>
      <c r="E4010" s="14" t="str">
        <f t="shared" ref="E4010:E4073" ca="1" si="112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125.89315068493151</v>
      </c>
      <c r="E4011" s="14" t="str">
        <f t="shared" ca="1" si="112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125.89315068493151</v>
      </c>
      <c r="E4012" s="14" t="str">
        <f t="shared" ca="1" si="112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125.89315068493151</v>
      </c>
      <c r="E4013" s="14" t="str">
        <f t="shared" ca="1" si="112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125.89315068493151</v>
      </c>
      <c r="E4014" s="14" t="str">
        <f t="shared" ca="1" si="112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125.89315068493151</v>
      </c>
      <c r="E4015" s="14" t="str">
        <f t="shared" ca="1" si="112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125.89315068493151</v>
      </c>
      <c r="E4016" s="14" t="str">
        <f t="shared" ca="1" si="112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125.89315068493151</v>
      </c>
      <c r="E4017" s="14" t="str">
        <f t="shared" ca="1" si="112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125.89315068493151</v>
      </c>
      <c r="E4018" s="14" t="str">
        <f t="shared" ca="1" si="112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125.89315068493151</v>
      </c>
      <c r="E4019" s="14" t="str">
        <f t="shared" ca="1" si="112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125.89315068493151</v>
      </c>
      <c r="E4020" s="14" t="str">
        <f t="shared" ca="1" si="112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125.89315068493151</v>
      </c>
      <c r="E4021" s="14" t="str">
        <f t="shared" ca="1" si="112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125.89315068493151</v>
      </c>
      <c r="E4022" s="14" t="str">
        <f t="shared" ca="1" si="112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125.89315068493151</v>
      </c>
      <c r="E4023" s="14" t="str">
        <f t="shared" ca="1" si="112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125.89315068493151</v>
      </c>
      <c r="E4024" s="14" t="str">
        <f t="shared" ca="1" si="112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125.89315068493151</v>
      </c>
      <c r="E4025" s="14" t="str">
        <f t="shared" ca="1" si="112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125.89315068493151</v>
      </c>
      <c r="E4026" s="14" t="str">
        <f t="shared" ca="1" si="112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125.89315068493151</v>
      </c>
      <c r="E4027" s="14" t="str">
        <f t="shared" ca="1" si="112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125.89315068493151</v>
      </c>
      <c r="E4028" s="14" t="str">
        <f t="shared" ca="1" si="112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125.89315068493151</v>
      </c>
      <c r="E4029" s="14" t="str">
        <f t="shared" ca="1" si="112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125.89315068493151</v>
      </c>
      <c r="E4030" s="14" t="str">
        <f t="shared" ca="1" si="112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125.89315068493151</v>
      </c>
      <c r="E4031" s="14" t="str">
        <f t="shared" ca="1" si="112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125.89315068493151</v>
      </c>
      <c r="E4032" s="14" t="str">
        <f t="shared" ca="1" si="112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125.89315068493151</v>
      </c>
      <c r="E4033" s="14" t="str">
        <f t="shared" ca="1" si="112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125.89315068493151</v>
      </c>
      <c r="E4034" s="14" t="str">
        <f t="shared" ca="1" si="112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125.89315068493151</v>
      </c>
      <c r="E4035" s="14" t="str">
        <f t="shared" ca="1" si="112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125.89315068493151</v>
      </c>
      <c r="E4036" s="14" t="str">
        <f t="shared" ca="1" si="112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125.89315068493151</v>
      </c>
      <c r="E4037" s="14" t="str">
        <f t="shared" ca="1" si="112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125.89315068493151</v>
      </c>
      <c r="E4038" s="14" t="str">
        <f t="shared" ca="1" si="112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125.89315068493151</v>
      </c>
      <c r="E4039" s="14" t="str">
        <f t="shared" ca="1" si="112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125.89315068493151</v>
      </c>
      <c r="E4040" s="14" t="str">
        <f t="shared" ca="1" si="112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125.89315068493151</v>
      </c>
      <c r="E4041" s="14" t="str">
        <f t="shared" ca="1" si="112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125.89315068493151</v>
      </c>
      <c r="E4042" s="14" t="str">
        <f t="shared" ca="1" si="112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125.89315068493151</v>
      </c>
      <c r="E4043" s="14" t="str">
        <f t="shared" ca="1" si="112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125.89315068493151</v>
      </c>
      <c r="E4044" s="14" t="str">
        <f t="shared" ca="1" si="112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125.89315068493151</v>
      </c>
      <c r="E4045" s="14" t="str">
        <f t="shared" ca="1" si="112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125.89315068493151</v>
      </c>
      <c r="E4046" s="14" t="str">
        <f t="shared" ca="1" si="112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125.89315068493151</v>
      </c>
      <c r="E4047" s="14" t="str">
        <f t="shared" ca="1" si="112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125.89315068493151</v>
      </c>
      <c r="E4048" s="14" t="str">
        <f t="shared" ca="1" si="112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125.89315068493151</v>
      </c>
      <c r="E4049" s="14" t="str">
        <f t="shared" ca="1" si="112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125.89315068493151</v>
      </c>
      <c r="E4050" s="14" t="str">
        <f t="shared" ca="1" si="112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125.89315068493151</v>
      </c>
      <c r="E4051" s="14" t="str">
        <f t="shared" ca="1" si="112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125.89315068493151</v>
      </c>
      <c r="E4052" s="14" t="str">
        <f t="shared" ca="1" si="112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125.89315068493151</v>
      </c>
      <c r="E4053" s="14" t="str">
        <f t="shared" ca="1" si="112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125.89315068493151</v>
      </c>
      <c r="E4054" s="14" t="str">
        <f t="shared" ca="1" si="112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125.89315068493151</v>
      </c>
      <c r="E4055" s="14" t="str">
        <f t="shared" ca="1" si="112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125.89315068493151</v>
      </c>
      <c r="E4056" s="14" t="str">
        <f t="shared" ca="1" si="112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125.89315068493151</v>
      </c>
      <c r="E4057" s="14" t="str">
        <f t="shared" ca="1" si="112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125.89315068493151</v>
      </c>
      <c r="E4058" s="14" t="str">
        <f t="shared" ca="1" si="112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125.89315068493151</v>
      </c>
      <c r="E4059" s="14" t="str">
        <f t="shared" ca="1" si="112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125.89315068493151</v>
      </c>
      <c r="E4060" s="14" t="str">
        <f t="shared" ca="1" si="112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125.89315068493151</v>
      </c>
      <c r="E4061" s="14" t="str">
        <f t="shared" ca="1" si="112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125.89315068493151</v>
      </c>
      <c r="E4062" s="14" t="str">
        <f t="shared" ca="1" si="112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125.89315068493151</v>
      </c>
      <c r="E4063" s="14" t="str">
        <f t="shared" ca="1" si="112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125.89315068493151</v>
      </c>
      <c r="E4064" s="14" t="str">
        <f t="shared" ca="1" si="112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125.89315068493151</v>
      </c>
      <c r="E4065" s="14" t="str">
        <f t="shared" ca="1" si="112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125.89315068493151</v>
      </c>
      <c r="E4066" s="14" t="str">
        <f t="shared" ca="1" si="112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125.89315068493151</v>
      </c>
      <c r="E4067" s="14" t="str">
        <f t="shared" ca="1" si="112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125.89315068493151</v>
      </c>
      <c r="E4068" s="14" t="str">
        <f t="shared" ca="1" si="112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125.89315068493151</v>
      </c>
      <c r="E4069" s="14" t="str">
        <f t="shared" ca="1" si="112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125.89315068493151</v>
      </c>
      <c r="E4070" s="14" t="str">
        <f t="shared" ca="1" si="112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125.89315068493151</v>
      </c>
      <c r="E4071" s="14" t="str">
        <f t="shared" ca="1" si="112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125.89315068493151</v>
      </c>
      <c r="E4072" s="14" t="str">
        <f t="shared" ca="1" si="112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125.89315068493151</v>
      </c>
      <c r="E4073" s="14" t="str">
        <f t="shared" ca="1" si="112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125.89315068493151</v>
      </c>
      <c r="E4074" s="14" t="str">
        <f t="shared" ref="E4074:E4137" ca="1" si="113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125.89315068493151</v>
      </c>
      <c r="E4075" s="14" t="str">
        <f t="shared" ca="1" si="113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125.89315068493151</v>
      </c>
      <c r="E4076" s="14" t="str">
        <f t="shared" ca="1" si="113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125.89315068493151</v>
      </c>
      <c r="E4077" s="14" t="str">
        <f t="shared" ca="1" si="113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125.89315068493151</v>
      </c>
      <c r="E4078" s="14" t="str">
        <f t="shared" ca="1" si="113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125.89315068493151</v>
      </c>
      <c r="E4079" s="14" t="str">
        <f t="shared" ca="1" si="113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125.89315068493151</v>
      </c>
      <c r="E4080" s="14" t="str">
        <f t="shared" ca="1" si="113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125.89315068493151</v>
      </c>
      <c r="E4081" s="14" t="str">
        <f t="shared" ca="1" si="113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125.89315068493151</v>
      </c>
      <c r="E4082" s="14" t="str">
        <f t="shared" ca="1" si="113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125.89315068493151</v>
      </c>
      <c r="E4083" s="14" t="str">
        <f t="shared" ca="1" si="113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125.89315068493151</v>
      </c>
      <c r="E4084" s="14" t="str">
        <f t="shared" ca="1" si="113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125.89315068493151</v>
      </c>
      <c r="E4085" s="14" t="str">
        <f t="shared" ca="1" si="113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125.89315068493151</v>
      </c>
      <c r="E4086" s="14" t="str">
        <f t="shared" ca="1" si="113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125.89315068493151</v>
      </c>
      <c r="E4087" s="14" t="str">
        <f t="shared" ca="1" si="113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125.89315068493151</v>
      </c>
      <c r="E4088" s="14" t="str">
        <f t="shared" ca="1" si="113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125.89315068493151</v>
      </c>
      <c r="E4089" s="14" t="str">
        <f t="shared" ca="1" si="113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125.89315068493151</v>
      </c>
      <c r="E4090" s="14" t="str">
        <f t="shared" ca="1" si="113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125.89315068493151</v>
      </c>
      <c r="E4091" s="14" t="str">
        <f t="shared" ca="1" si="113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125.89315068493151</v>
      </c>
      <c r="E4092" s="14" t="str">
        <f t="shared" ca="1" si="113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125.89315068493151</v>
      </c>
      <c r="E4093" s="14" t="str">
        <f t="shared" ca="1" si="113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125.89315068493151</v>
      </c>
      <c r="E4094" s="14" t="str">
        <f t="shared" ca="1" si="113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125.89315068493151</v>
      </c>
      <c r="E4095" s="14" t="str">
        <f t="shared" ca="1" si="113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125.89315068493151</v>
      </c>
      <c r="E4096" s="14" t="str">
        <f t="shared" ca="1" si="113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125.89315068493151</v>
      </c>
      <c r="E4097" s="14" t="str">
        <f t="shared" ca="1" si="113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125.89315068493151</v>
      </c>
      <c r="E4098" s="14" t="str">
        <f t="shared" ca="1" si="113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125.89315068493151</v>
      </c>
      <c r="E4099" s="14" t="str">
        <f t="shared" ca="1" si="113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125.89315068493151</v>
      </c>
      <c r="E4100" s="14" t="str">
        <f t="shared" ca="1" si="113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125.89315068493151</v>
      </c>
      <c r="E4101" s="14" t="str">
        <f t="shared" ca="1" si="113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125.89315068493151</v>
      </c>
      <c r="E4102" s="14" t="str">
        <f t="shared" ca="1" si="113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125.89315068493151</v>
      </c>
      <c r="E4103" s="14" t="str">
        <f t="shared" ca="1" si="113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125.89315068493151</v>
      </c>
      <c r="E4104" s="14" t="str">
        <f t="shared" ca="1" si="113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125.89315068493151</v>
      </c>
      <c r="E4105" s="14" t="str">
        <f t="shared" ca="1" si="113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125.89315068493151</v>
      </c>
      <c r="E4106" s="14" t="str">
        <f t="shared" ca="1" si="113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125.89315068493151</v>
      </c>
      <c r="E4107" s="14" t="str">
        <f t="shared" ca="1" si="113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125.89315068493151</v>
      </c>
      <c r="E4108" s="14" t="str">
        <f t="shared" ca="1" si="113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125.89315068493151</v>
      </c>
      <c r="E4109" s="14" t="str">
        <f t="shared" ca="1" si="113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125.89315068493151</v>
      </c>
      <c r="E4110" s="14" t="str">
        <f t="shared" ca="1" si="113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125.89315068493151</v>
      </c>
      <c r="E4111" s="14" t="str">
        <f t="shared" ca="1" si="113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125.89315068493151</v>
      </c>
      <c r="E4112" s="14" t="str">
        <f t="shared" ca="1" si="113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125.89315068493151</v>
      </c>
      <c r="E4113" s="14" t="str">
        <f t="shared" ca="1" si="113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125.89315068493151</v>
      </c>
      <c r="E4114" s="14" t="str">
        <f t="shared" ca="1" si="113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125.89315068493151</v>
      </c>
      <c r="E4115" s="14" t="str">
        <f t="shared" ca="1" si="113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125.89315068493151</v>
      </c>
      <c r="E4116" s="14" t="str">
        <f t="shared" ca="1" si="113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125.89315068493151</v>
      </c>
      <c r="E4117" s="14" t="str">
        <f t="shared" ca="1" si="113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125.89315068493151</v>
      </c>
      <c r="E4118" s="14" t="str">
        <f t="shared" ca="1" si="113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125.89315068493151</v>
      </c>
      <c r="E4119" s="14" t="str">
        <f t="shared" ca="1" si="113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125.89315068493151</v>
      </c>
      <c r="E4120" s="14" t="str">
        <f t="shared" ca="1" si="113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125.89315068493151</v>
      </c>
      <c r="E4121" s="14" t="str">
        <f t="shared" ca="1" si="113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125.89315068493151</v>
      </c>
      <c r="E4122" s="14" t="str">
        <f t="shared" ca="1" si="113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125.89315068493151</v>
      </c>
      <c r="E4123" s="14" t="str">
        <f t="shared" ca="1" si="113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125.89315068493151</v>
      </c>
      <c r="E4124" s="14" t="str">
        <f t="shared" ca="1" si="113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125.89315068493151</v>
      </c>
      <c r="E4125" s="14" t="str">
        <f t="shared" ca="1" si="113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125.89315068493151</v>
      </c>
      <c r="E4126" s="14" t="str">
        <f t="shared" ca="1" si="113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125.89315068493151</v>
      </c>
      <c r="E4127" s="14" t="str">
        <f t="shared" ca="1" si="113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125.89315068493151</v>
      </c>
      <c r="E4128" s="14" t="str">
        <f t="shared" ca="1" si="113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125.89315068493151</v>
      </c>
      <c r="E4129" s="14" t="str">
        <f t="shared" ca="1" si="113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125.89315068493151</v>
      </c>
      <c r="E4130" s="14" t="str">
        <f t="shared" ca="1" si="113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125.89315068493151</v>
      </c>
      <c r="E4131" s="14" t="str">
        <f t="shared" ca="1" si="113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125.89315068493151</v>
      </c>
      <c r="E4132" s="14" t="str">
        <f t="shared" ca="1" si="113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125.89315068493151</v>
      </c>
      <c r="E4133" s="14" t="str">
        <f t="shared" ca="1" si="113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125.89315068493151</v>
      </c>
      <c r="E4134" s="14" t="str">
        <f t="shared" ca="1" si="113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125.89315068493151</v>
      </c>
      <c r="E4135" s="14" t="str">
        <f t="shared" ca="1" si="113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125.89315068493151</v>
      </c>
      <c r="E4136" s="14" t="str">
        <f t="shared" ca="1" si="113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125.89315068493151</v>
      </c>
      <c r="E4137" s="14" t="str">
        <f t="shared" ca="1" si="113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125.89315068493151</v>
      </c>
      <c r="E4138" s="14" t="str">
        <f t="shared" ref="E4138:E4201" ca="1" si="114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125.89315068493151</v>
      </c>
      <c r="E4139" s="14" t="str">
        <f t="shared" ca="1" si="114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125.89315068493151</v>
      </c>
      <c r="E4140" s="14" t="str">
        <f t="shared" ca="1" si="114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125.89315068493151</v>
      </c>
      <c r="E4141" s="14" t="str">
        <f t="shared" ca="1" si="114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125.89315068493151</v>
      </c>
      <c r="E4142" s="14" t="str">
        <f t="shared" ca="1" si="114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125.89315068493151</v>
      </c>
      <c r="E4143" s="14" t="str">
        <f t="shared" ca="1" si="114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125.89315068493151</v>
      </c>
      <c r="E4144" s="14" t="str">
        <f t="shared" ca="1" si="114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125.89315068493151</v>
      </c>
      <c r="E4145" s="14" t="str">
        <f t="shared" ca="1" si="114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125.89315068493151</v>
      </c>
      <c r="E4146" s="14" t="str">
        <f t="shared" ca="1" si="114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125.89315068493151</v>
      </c>
      <c r="E4147" s="14" t="str">
        <f t="shared" ca="1" si="114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125.89315068493151</v>
      </c>
      <c r="E4148" s="14" t="str">
        <f t="shared" ca="1" si="114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125.89315068493151</v>
      </c>
      <c r="E4149" s="14" t="str">
        <f t="shared" ca="1" si="114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125.89315068493151</v>
      </c>
      <c r="E4150" s="14" t="str">
        <f t="shared" ca="1" si="114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125.89315068493151</v>
      </c>
      <c r="E4151" s="14" t="str">
        <f t="shared" ca="1" si="114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125.89315068493151</v>
      </c>
      <c r="E4152" s="14" t="str">
        <f t="shared" ca="1" si="114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125.89315068493151</v>
      </c>
      <c r="E4153" s="14" t="str">
        <f t="shared" ca="1" si="114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125.89315068493151</v>
      </c>
      <c r="E4154" s="14" t="str">
        <f t="shared" ca="1" si="114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125.89315068493151</v>
      </c>
      <c r="E4155" s="14" t="str">
        <f t="shared" ca="1" si="114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125.89315068493151</v>
      </c>
      <c r="E4156" s="14" t="str">
        <f t="shared" ca="1" si="114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125.89315068493151</v>
      </c>
      <c r="E4157" s="14" t="str">
        <f t="shared" ca="1" si="114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125.89315068493151</v>
      </c>
      <c r="E4158" s="14" t="str">
        <f t="shared" ca="1" si="114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125.89315068493151</v>
      </c>
      <c r="E4159" s="14" t="str">
        <f t="shared" ca="1" si="114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125.89315068493151</v>
      </c>
      <c r="E4160" s="14" t="str">
        <f t="shared" ca="1" si="114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125.89315068493151</v>
      </c>
      <c r="E4161" s="14" t="str">
        <f t="shared" ca="1" si="114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125.89315068493151</v>
      </c>
      <c r="E4162" s="14" t="str">
        <f t="shared" ca="1" si="114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125.89315068493151</v>
      </c>
      <c r="E4163" s="14" t="str">
        <f t="shared" ca="1" si="114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125.89315068493151</v>
      </c>
      <c r="E4164" s="14" t="str">
        <f t="shared" ca="1" si="114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125.89315068493151</v>
      </c>
      <c r="E4165" s="14" t="str">
        <f t="shared" ca="1" si="114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125.89315068493151</v>
      </c>
      <c r="E4166" s="14" t="str">
        <f t="shared" ca="1" si="114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125.89315068493151</v>
      </c>
      <c r="E4167" s="14" t="str">
        <f t="shared" ca="1" si="114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125.89315068493151</v>
      </c>
      <c r="E4168" s="14" t="str">
        <f t="shared" ca="1" si="114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125.89315068493151</v>
      </c>
      <c r="E4169" s="14" t="str">
        <f t="shared" ca="1" si="114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125.89315068493151</v>
      </c>
      <c r="E4170" s="14" t="str">
        <f t="shared" ca="1" si="114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125.89315068493151</v>
      </c>
      <c r="E4171" s="14" t="str">
        <f t="shared" ca="1" si="114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125.89315068493151</v>
      </c>
      <c r="E4172" s="14" t="str">
        <f t="shared" ca="1" si="114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125.89315068493151</v>
      </c>
      <c r="E4173" s="14" t="str">
        <f t="shared" ca="1" si="114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125.89315068493151</v>
      </c>
      <c r="E4174" s="14" t="str">
        <f t="shared" ca="1" si="114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125.89315068493151</v>
      </c>
      <c r="E4175" s="14" t="str">
        <f t="shared" ca="1" si="114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125.89315068493151</v>
      </c>
      <c r="E4176" s="14" t="str">
        <f t="shared" ca="1" si="114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125.89315068493151</v>
      </c>
      <c r="E4177" s="14" t="str">
        <f t="shared" ca="1" si="114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125.89315068493151</v>
      </c>
      <c r="E4178" s="14" t="str">
        <f t="shared" ca="1" si="114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125.89315068493151</v>
      </c>
      <c r="E4179" s="14" t="str">
        <f t="shared" ca="1" si="114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125.89315068493151</v>
      </c>
      <c r="E4180" s="14" t="str">
        <f t="shared" ca="1" si="114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125.89315068493151</v>
      </c>
      <c r="E4181" s="14" t="str">
        <f t="shared" ca="1" si="114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125.89315068493151</v>
      </c>
      <c r="E4182" s="14" t="str">
        <f t="shared" ca="1" si="114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125.89315068493151</v>
      </c>
      <c r="E4183" s="14" t="str">
        <f t="shared" ca="1" si="114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125.89315068493151</v>
      </c>
      <c r="E4184" s="14" t="str">
        <f t="shared" ca="1" si="114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125.89315068493151</v>
      </c>
      <c r="E4185" s="14" t="str">
        <f t="shared" ca="1" si="114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125.89315068493151</v>
      </c>
      <c r="E4186" s="14" t="str">
        <f t="shared" ca="1" si="114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125.89315068493151</v>
      </c>
      <c r="E4187" s="14" t="str">
        <f t="shared" ca="1" si="114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125.89315068493151</v>
      </c>
      <c r="E4188" s="14" t="str">
        <f t="shared" ca="1" si="114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125.89315068493151</v>
      </c>
      <c r="E4189" s="14" t="str">
        <f t="shared" ca="1" si="114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125.89315068493151</v>
      </c>
      <c r="E4190" s="14" t="str">
        <f t="shared" ca="1" si="114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125.89315068493151</v>
      </c>
      <c r="E4191" s="14" t="str">
        <f t="shared" ca="1" si="114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125.89315068493151</v>
      </c>
      <c r="E4192" s="14" t="str">
        <f t="shared" ca="1" si="114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125.89315068493151</v>
      </c>
      <c r="E4193" s="14" t="str">
        <f t="shared" ca="1" si="114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125.89315068493151</v>
      </c>
      <c r="E4194" s="14" t="str">
        <f t="shared" ca="1" si="114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125.89315068493151</v>
      </c>
      <c r="E4195" s="14" t="str">
        <f t="shared" ca="1" si="114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125.89315068493151</v>
      </c>
      <c r="E4196" s="14" t="str">
        <f t="shared" ca="1" si="114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125.89315068493151</v>
      </c>
      <c r="E4197" s="14" t="str">
        <f t="shared" ca="1" si="114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125.89315068493151</v>
      </c>
      <c r="E4198" s="14" t="str">
        <f t="shared" ca="1" si="114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125.89315068493151</v>
      </c>
      <c r="E4199" s="14" t="str">
        <f t="shared" ca="1" si="114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125.89315068493151</v>
      </c>
      <c r="E4200" s="14" t="str">
        <f t="shared" ca="1" si="114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125.89315068493151</v>
      </c>
      <c r="E4201" s="14" t="str">
        <f t="shared" ca="1" si="114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125.89315068493151</v>
      </c>
      <c r="E4202" s="14" t="str">
        <f t="shared" ref="E4202:E4265" ca="1" si="115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125.89315068493151</v>
      </c>
      <c r="E4203" s="14" t="str">
        <f t="shared" ca="1" si="115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125.89315068493151</v>
      </c>
      <c r="E4204" s="14" t="str">
        <f t="shared" ca="1" si="115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125.89315068493151</v>
      </c>
      <c r="E4205" s="14" t="str">
        <f t="shared" ca="1" si="115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125.89315068493151</v>
      </c>
      <c r="E4206" s="14" t="str">
        <f t="shared" ca="1" si="115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125.89315068493151</v>
      </c>
      <c r="E4207" s="14" t="str">
        <f t="shared" ca="1" si="115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125.89315068493151</v>
      </c>
      <c r="E4208" s="14" t="str">
        <f t="shared" ca="1" si="115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125.89315068493151</v>
      </c>
      <c r="E4209" s="14" t="str">
        <f t="shared" ca="1" si="115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125.89315068493151</v>
      </c>
      <c r="E4210" s="14" t="str">
        <f t="shared" ca="1" si="115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125.89315068493151</v>
      </c>
      <c r="E4211" s="14" t="str">
        <f t="shared" ca="1" si="115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125.89315068493151</v>
      </c>
      <c r="E4212" s="14" t="str">
        <f t="shared" ca="1" si="115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125.89315068493151</v>
      </c>
      <c r="E4213" s="14" t="str">
        <f t="shared" ca="1" si="115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125.89315068493151</v>
      </c>
      <c r="E4214" s="14" t="str">
        <f t="shared" ca="1" si="115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125.89315068493151</v>
      </c>
      <c r="E4215" s="14" t="str">
        <f t="shared" ca="1" si="115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125.89315068493151</v>
      </c>
      <c r="E4216" s="14" t="str">
        <f t="shared" ca="1" si="115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125.89315068493151</v>
      </c>
      <c r="E4217" s="14" t="str">
        <f t="shared" ca="1" si="115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125.89315068493151</v>
      </c>
      <c r="E4218" s="14" t="str">
        <f t="shared" ca="1" si="115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125.89315068493151</v>
      </c>
      <c r="E4219" s="14" t="str">
        <f t="shared" ca="1" si="115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125.89315068493151</v>
      </c>
      <c r="E4220" s="14" t="str">
        <f t="shared" ca="1" si="115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125.89315068493151</v>
      </c>
      <c r="E4221" s="14" t="str">
        <f t="shared" ca="1" si="115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125.89315068493151</v>
      </c>
      <c r="E4222" s="14" t="str">
        <f t="shared" ca="1" si="115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125.89315068493151</v>
      </c>
      <c r="E4223" s="14" t="str">
        <f t="shared" ca="1" si="115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125.89315068493151</v>
      </c>
      <c r="E4224" s="14" t="str">
        <f t="shared" ca="1" si="115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125.89315068493151</v>
      </c>
      <c r="E4225" s="14" t="str">
        <f t="shared" ca="1" si="115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125.89315068493151</v>
      </c>
      <c r="E4226" s="14" t="str">
        <f t="shared" ca="1" si="115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125.89315068493151</v>
      </c>
      <c r="E4227" s="14" t="str">
        <f t="shared" ca="1" si="115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125.89315068493151</v>
      </c>
      <c r="E4228" s="14" t="str">
        <f t="shared" ca="1" si="115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125.89315068493151</v>
      </c>
      <c r="E4229" s="14" t="str">
        <f t="shared" ca="1" si="115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125.89315068493151</v>
      </c>
      <c r="E4230" s="14" t="str">
        <f t="shared" ca="1" si="115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125.89315068493151</v>
      </c>
      <c r="E4231" s="14" t="str">
        <f t="shared" ca="1" si="115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125.89315068493151</v>
      </c>
      <c r="E4232" s="14" t="str">
        <f t="shared" ca="1" si="115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125.89315068493151</v>
      </c>
      <c r="E4233" s="14" t="str">
        <f t="shared" ca="1" si="115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125.89315068493151</v>
      </c>
      <c r="E4234" s="14" t="str">
        <f t="shared" ca="1" si="115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125.89315068493151</v>
      </c>
      <c r="E4235" s="14" t="str">
        <f t="shared" ca="1" si="115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125.89315068493151</v>
      </c>
      <c r="E4236" s="14" t="str">
        <f t="shared" ca="1" si="115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125.89315068493151</v>
      </c>
      <c r="E4237" s="14" t="str">
        <f t="shared" ca="1" si="115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125.89315068493151</v>
      </c>
      <c r="E4238" s="14" t="str">
        <f t="shared" ca="1" si="115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125.89315068493151</v>
      </c>
      <c r="E4239" s="14" t="str">
        <f t="shared" ca="1" si="115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125.89315068493151</v>
      </c>
      <c r="E4240" s="14" t="str">
        <f t="shared" ca="1" si="115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125.89315068493151</v>
      </c>
      <c r="E4241" s="14" t="str">
        <f t="shared" ca="1" si="115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125.89315068493151</v>
      </c>
      <c r="E4242" s="14" t="str">
        <f t="shared" ca="1" si="115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125.89315068493151</v>
      </c>
      <c r="E4243" s="14" t="str">
        <f t="shared" ca="1" si="115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125.89315068493151</v>
      </c>
      <c r="E4244" s="14" t="str">
        <f t="shared" ca="1" si="115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125.89315068493151</v>
      </c>
      <c r="E4245" s="14" t="str">
        <f t="shared" ca="1" si="115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125.89315068493151</v>
      </c>
      <c r="E4246" s="14" t="str">
        <f t="shared" ca="1" si="115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125.89315068493151</v>
      </c>
      <c r="E4247" s="14" t="str">
        <f t="shared" ca="1" si="115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125.89315068493151</v>
      </c>
      <c r="E4248" s="14" t="str">
        <f t="shared" ca="1" si="115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125.89315068493151</v>
      </c>
      <c r="E4249" s="14" t="str">
        <f t="shared" ca="1" si="115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125.89315068493151</v>
      </c>
      <c r="E4250" s="14" t="str">
        <f t="shared" ca="1" si="115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125.89315068493151</v>
      </c>
      <c r="E4251" s="14" t="str">
        <f t="shared" ca="1" si="115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125.89315068493151</v>
      </c>
      <c r="E4252" s="14" t="str">
        <f t="shared" ca="1" si="115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125.89315068493151</v>
      </c>
      <c r="E4253" s="14" t="str">
        <f t="shared" ca="1" si="115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125.89315068493151</v>
      </c>
      <c r="E4254" s="14" t="str">
        <f t="shared" ca="1" si="115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125.89315068493151</v>
      </c>
      <c r="E4255" s="14" t="str">
        <f t="shared" ca="1" si="115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125.89315068493151</v>
      </c>
      <c r="E4256" s="14" t="str">
        <f t="shared" ca="1" si="115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125.89315068493151</v>
      </c>
      <c r="E4257" s="14" t="str">
        <f t="shared" ca="1" si="115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125.89315068493151</v>
      </c>
      <c r="E4258" s="14" t="str">
        <f t="shared" ca="1" si="115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125.89315068493151</v>
      </c>
      <c r="E4259" s="14" t="str">
        <f t="shared" ca="1" si="115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125.89315068493151</v>
      </c>
      <c r="E4260" s="14" t="str">
        <f t="shared" ca="1" si="115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125.89315068493151</v>
      </c>
      <c r="E4261" s="14" t="str">
        <f t="shared" ca="1" si="115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125.89315068493151</v>
      </c>
      <c r="E4262" s="14" t="str">
        <f t="shared" ca="1" si="115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125.89315068493151</v>
      </c>
      <c r="E4263" s="14" t="str">
        <f t="shared" ca="1" si="115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125.89315068493151</v>
      </c>
      <c r="E4264" s="14" t="str">
        <f t="shared" ca="1" si="115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125.89315068493151</v>
      </c>
      <c r="E4265" s="14" t="str">
        <f t="shared" ca="1" si="115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125.89315068493151</v>
      </c>
      <c r="E4266" s="14" t="str">
        <f t="shared" ref="E4266:E4329" ca="1" si="116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125.89315068493151</v>
      </c>
      <c r="E4267" s="14" t="str">
        <f t="shared" ca="1" si="116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125.89315068493151</v>
      </c>
      <c r="E4268" s="14" t="str">
        <f t="shared" ca="1" si="116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125.89315068493151</v>
      </c>
      <c r="E4269" s="14" t="str">
        <f t="shared" ca="1" si="116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125.89315068493151</v>
      </c>
      <c r="E4270" s="14" t="str">
        <f t="shared" ca="1" si="116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125.89315068493151</v>
      </c>
      <c r="E4271" s="14" t="str">
        <f t="shared" ca="1" si="116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125.89315068493151</v>
      </c>
      <c r="E4272" s="14" t="str">
        <f t="shared" ca="1" si="116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125.89315068493151</v>
      </c>
      <c r="E4273" s="14" t="str">
        <f t="shared" ca="1" si="116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125.89315068493151</v>
      </c>
      <c r="E4274" s="14" t="str">
        <f t="shared" ca="1" si="116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125.89315068493151</v>
      </c>
      <c r="E4275" s="14" t="str">
        <f t="shared" ca="1" si="116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125.89315068493151</v>
      </c>
      <c r="E4276" s="14" t="str">
        <f t="shared" ca="1" si="116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125.89315068493151</v>
      </c>
      <c r="E4277" s="14" t="str">
        <f t="shared" ca="1" si="116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125.89315068493151</v>
      </c>
      <c r="E4278" s="14" t="str">
        <f t="shared" ca="1" si="116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125.89315068493151</v>
      </c>
      <c r="E4279" s="14" t="str">
        <f t="shared" ca="1" si="116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125.89315068493151</v>
      </c>
      <c r="E4280" s="14" t="str">
        <f t="shared" ca="1" si="116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125.89315068493151</v>
      </c>
      <c r="E4281" s="14" t="str">
        <f t="shared" ca="1" si="116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125.89315068493151</v>
      </c>
      <c r="E4282" s="14" t="str">
        <f t="shared" ca="1" si="116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125.89315068493151</v>
      </c>
      <c r="E4283" s="14" t="str">
        <f t="shared" ca="1" si="116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125.89315068493151</v>
      </c>
      <c r="E4284" s="14" t="str">
        <f t="shared" ca="1" si="116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125.89315068493151</v>
      </c>
      <c r="E4285" s="14" t="str">
        <f t="shared" ca="1" si="116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125.89315068493151</v>
      </c>
      <c r="E4286" s="14" t="str">
        <f t="shared" ca="1" si="116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125.89315068493151</v>
      </c>
      <c r="E4287" s="14" t="str">
        <f t="shared" ca="1" si="116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125.89315068493151</v>
      </c>
      <c r="E4288" s="14" t="str">
        <f t="shared" ca="1" si="116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125.89315068493151</v>
      </c>
      <c r="E4289" s="14" t="str">
        <f t="shared" ca="1" si="116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125.89315068493151</v>
      </c>
      <c r="E4290" s="14" t="str">
        <f t="shared" ca="1" si="116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125.89315068493151</v>
      </c>
      <c r="E4291" s="14" t="str">
        <f t="shared" ca="1" si="116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125.89315068493151</v>
      </c>
      <c r="E4292" s="14" t="str">
        <f t="shared" ca="1" si="116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125.89315068493151</v>
      </c>
      <c r="E4293" s="14" t="str">
        <f t="shared" ca="1" si="116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125.89315068493151</v>
      </c>
      <c r="E4294" s="14" t="str">
        <f t="shared" ca="1" si="116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125.89315068493151</v>
      </c>
      <c r="E4295" s="14" t="str">
        <f t="shared" ca="1" si="116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125.89315068493151</v>
      </c>
      <c r="E4296" s="14" t="str">
        <f t="shared" ca="1" si="116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125.89315068493151</v>
      </c>
      <c r="E4297" s="14" t="str">
        <f t="shared" ca="1" si="116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125.89315068493151</v>
      </c>
      <c r="E4298" s="14" t="str">
        <f t="shared" ca="1" si="116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125.89315068493151</v>
      </c>
      <c r="E4299" s="14" t="str">
        <f t="shared" ca="1" si="116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125.89315068493151</v>
      </c>
      <c r="E4300" s="14" t="str">
        <f t="shared" ca="1" si="116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125.89315068493151</v>
      </c>
      <c r="E4301" s="14" t="str">
        <f t="shared" ca="1" si="116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125.89315068493151</v>
      </c>
      <c r="E4302" s="14" t="str">
        <f t="shared" ca="1" si="116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125.89315068493151</v>
      </c>
      <c r="E4303" s="14" t="str">
        <f t="shared" ca="1" si="116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125.89315068493151</v>
      </c>
      <c r="E4304" s="14" t="str">
        <f t="shared" ca="1" si="116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125.89315068493151</v>
      </c>
      <c r="E4305" s="14" t="str">
        <f t="shared" ca="1" si="116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125.89315068493151</v>
      </c>
      <c r="E4306" s="14" t="str">
        <f t="shared" ca="1" si="116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125.89315068493151</v>
      </c>
      <c r="E4307" s="14" t="str">
        <f t="shared" ca="1" si="116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125.89315068493151</v>
      </c>
      <c r="E4308" s="14" t="str">
        <f t="shared" ca="1" si="116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125.89315068493151</v>
      </c>
      <c r="E4309" s="14" t="str">
        <f t="shared" ca="1" si="116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125.89315068493151</v>
      </c>
      <c r="E4310" s="14" t="str">
        <f t="shared" ca="1" si="116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125.89315068493151</v>
      </c>
      <c r="E4311" s="14" t="str">
        <f t="shared" ca="1" si="116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125.89315068493151</v>
      </c>
      <c r="E4312" s="14" t="str">
        <f t="shared" ca="1" si="116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125.89315068493151</v>
      </c>
      <c r="E4313" s="14" t="str">
        <f t="shared" ca="1" si="116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125.89315068493151</v>
      </c>
      <c r="E4314" s="14" t="str">
        <f t="shared" ca="1" si="116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125.89315068493151</v>
      </c>
      <c r="E4315" s="14" t="str">
        <f t="shared" ca="1" si="116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125.89315068493151</v>
      </c>
      <c r="E4316" s="14" t="str">
        <f t="shared" ca="1" si="116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125.89315068493151</v>
      </c>
      <c r="E4317" s="14" t="str">
        <f t="shared" ca="1" si="116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125.89315068493151</v>
      </c>
      <c r="E4318" s="14" t="str">
        <f t="shared" ca="1" si="116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125.89315068493151</v>
      </c>
      <c r="E4319" s="14" t="str">
        <f t="shared" ca="1" si="116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125.89315068493151</v>
      </c>
      <c r="E4320" s="14" t="str">
        <f t="shared" ca="1" si="116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125.89315068493151</v>
      </c>
      <c r="E4321" s="14" t="str">
        <f t="shared" ca="1" si="116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125.89315068493151</v>
      </c>
      <c r="E4322" s="14" t="str">
        <f t="shared" ca="1" si="116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125.89315068493151</v>
      </c>
      <c r="E4323" s="14" t="str">
        <f t="shared" ca="1" si="116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125.89315068493151</v>
      </c>
      <c r="E4324" s="14" t="str">
        <f t="shared" ca="1" si="116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125.89315068493151</v>
      </c>
      <c r="E4325" s="14" t="str">
        <f t="shared" ca="1" si="116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125.89315068493151</v>
      </c>
      <c r="E4326" s="14" t="str">
        <f t="shared" ca="1" si="116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125.89315068493151</v>
      </c>
      <c r="E4327" s="14" t="str">
        <f t="shared" ca="1" si="116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125.89315068493151</v>
      </c>
      <c r="E4328" s="14" t="str">
        <f t="shared" ca="1" si="116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125.89315068493151</v>
      </c>
      <c r="E4329" s="14" t="str">
        <f t="shared" ca="1" si="116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125.89315068493151</v>
      </c>
      <c r="E4330" s="14" t="str">
        <f t="shared" ref="E4330:E4393" ca="1" si="117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125.89315068493151</v>
      </c>
      <c r="E4331" s="14" t="str">
        <f t="shared" ca="1" si="117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125.89315068493151</v>
      </c>
      <c r="E4332" s="14" t="str">
        <f t="shared" ca="1" si="117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125.89315068493151</v>
      </c>
      <c r="E4333" s="14" t="str">
        <f t="shared" ca="1" si="117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125.89315068493151</v>
      </c>
      <c r="E4334" s="14" t="str">
        <f t="shared" ca="1" si="117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125.89315068493151</v>
      </c>
      <c r="E4335" s="14" t="str">
        <f t="shared" ca="1" si="117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125.89315068493151</v>
      </c>
      <c r="E4336" s="14" t="str">
        <f t="shared" ca="1" si="117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125.89315068493151</v>
      </c>
      <c r="E4337" s="14" t="str">
        <f t="shared" ca="1" si="117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125.89315068493151</v>
      </c>
      <c r="E4338" s="14" t="str">
        <f t="shared" ca="1" si="117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125.89315068493151</v>
      </c>
      <c r="E4339" s="14" t="str">
        <f t="shared" ca="1" si="117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125.89315068493151</v>
      </c>
      <c r="E4340" s="14" t="str">
        <f t="shared" ca="1" si="117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125.89315068493151</v>
      </c>
      <c r="E4341" s="14" t="str">
        <f t="shared" ca="1" si="117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125.89315068493151</v>
      </c>
      <c r="E4342" s="14" t="str">
        <f t="shared" ca="1" si="117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125.89315068493151</v>
      </c>
      <c r="E4343" s="14" t="str">
        <f t="shared" ca="1" si="117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125.89315068493151</v>
      </c>
      <c r="E4344" s="14" t="str">
        <f t="shared" ca="1" si="117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125.89315068493151</v>
      </c>
      <c r="E4345" s="14" t="str">
        <f t="shared" ca="1" si="117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125.89315068493151</v>
      </c>
      <c r="E4346" s="14" t="str">
        <f t="shared" ca="1" si="117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125.89315068493151</v>
      </c>
      <c r="E4347" s="14" t="str">
        <f t="shared" ca="1" si="117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125.89315068493151</v>
      </c>
      <c r="E4348" s="14" t="str">
        <f t="shared" ca="1" si="117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125.89315068493151</v>
      </c>
      <c r="E4349" s="14" t="str">
        <f t="shared" ca="1" si="117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125.89315068493151</v>
      </c>
      <c r="E4350" s="14" t="str">
        <f t="shared" ca="1" si="117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125.89315068493151</v>
      </c>
      <c r="E4351" s="14" t="str">
        <f t="shared" ca="1" si="117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125.89315068493151</v>
      </c>
      <c r="E4352" s="14" t="str">
        <f t="shared" ca="1" si="117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125.89315068493151</v>
      </c>
      <c r="E4353" s="14" t="str">
        <f t="shared" ca="1" si="117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125.89315068493151</v>
      </c>
      <c r="E4354" s="14" t="str">
        <f t="shared" ca="1" si="117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125.89315068493151</v>
      </c>
      <c r="E4355" s="14" t="str">
        <f t="shared" ca="1" si="117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125.89315068493151</v>
      </c>
      <c r="E4356" s="14" t="str">
        <f t="shared" ca="1" si="117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125.89315068493151</v>
      </c>
      <c r="E4357" s="14" t="str">
        <f t="shared" ca="1" si="117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125.89315068493151</v>
      </c>
      <c r="E4358" s="14" t="str">
        <f t="shared" ca="1" si="117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125.89315068493151</v>
      </c>
      <c r="E4359" s="14" t="str">
        <f t="shared" ca="1" si="117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125.89315068493151</v>
      </c>
      <c r="E4360" s="14" t="str">
        <f t="shared" ca="1" si="117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125.89315068493151</v>
      </c>
      <c r="E4361" s="14" t="str">
        <f t="shared" ca="1" si="117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125.89315068493151</v>
      </c>
      <c r="E4362" s="14" t="str">
        <f t="shared" ca="1" si="117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125.89315068493151</v>
      </c>
      <c r="E4363" s="14" t="str">
        <f t="shared" ca="1" si="117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125.89315068493151</v>
      </c>
      <c r="E4364" s="14" t="str">
        <f t="shared" ca="1" si="117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125.89315068493151</v>
      </c>
      <c r="E4365" s="14" t="str">
        <f t="shared" ca="1" si="117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125.89315068493151</v>
      </c>
      <c r="E4366" s="14" t="str">
        <f t="shared" ca="1" si="117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125.89315068493151</v>
      </c>
      <c r="E4367" s="14" t="str">
        <f t="shared" ca="1" si="117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125.89315068493151</v>
      </c>
      <c r="E4368" s="14" t="str">
        <f t="shared" ca="1" si="117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125.89315068493151</v>
      </c>
      <c r="E4369" s="14" t="str">
        <f t="shared" ca="1" si="117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125.89315068493151</v>
      </c>
      <c r="E4370" s="14" t="str">
        <f t="shared" ca="1" si="117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125.89315068493151</v>
      </c>
      <c r="E4371" s="14" t="str">
        <f t="shared" ca="1" si="117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125.89315068493151</v>
      </c>
      <c r="E4372" s="14" t="str">
        <f t="shared" ca="1" si="117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125.89315068493151</v>
      </c>
      <c r="E4373" s="14" t="str">
        <f t="shared" ca="1" si="117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125.89315068493151</v>
      </c>
      <c r="E4374" s="14" t="str">
        <f t="shared" ca="1" si="117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125.89315068493151</v>
      </c>
      <c r="E4375" s="14" t="str">
        <f t="shared" ca="1" si="117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125.89315068493151</v>
      </c>
      <c r="E4376" s="14" t="str">
        <f t="shared" ca="1" si="117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125.89315068493151</v>
      </c>
      <c r="E4377" s="14" t="str">
        <f t="shared" ca="1" si="117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125.89315068493151</v>
      </c>
      <c r="E4378" s="14" t="str">
        <f t="shared" ca="1" si="117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125.89315068493151</v>
      </c>
      <c r="E4379" s="14" t="str">
        <f t="shared" ca="1" si="117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125.89315068493151</v>
      </c>
      <c r="E4380" s="14" t="str">
        <f t="shared" ca="1" si="117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125.89315068493151</v>
      </c>
      <c r="E4381" s="14" t="str">
        <f t="shared" ca="1" si="117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125.89315068493151</v>
      </c>
      <c r="E4382" s="14" t="str">
        <f t="shared" ca="1" si="117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125.89315068493151</v>
      </c>
      <c r="E4383" s="14" t="str">
        <f t="shared" ca="1" si="117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125.89315068493151</v>
      </c>
      <c r="E4384" s="14" t="str">
        <f t="shared" ca="1" si="117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125.89315068493151</v>
      </c>
      <c r="E4385" s="14" t="str">
        <f t="shared" ca="1" si="117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125.89315068493151</v>
      </c>
      <c r="E4386" s="14" t="str">
        <f t="shared" ca="1" si="117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125.89315068493151</v>
      </c>
      <c r="E4387" s="14" t="str">
        <f t="shared" ca="1" si="117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125.89315068493151</v>
      </c>
      <c r="E4388" s="14" t="str">
        <f t="shared" ca="1" si="117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125.89315068493151</v>
      </c>
      <c r="E4389" s="14" t="str">
        <f t="shared" ca="1" si="117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125.89315068493151</v>
      </c>
      <c r="E4390" s="14" t="str">
        <f t="shared" ca="1" si="117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125.89315068493151</v>
      </c>
      <c r="E4391" s="14" t="str">
        <f t="shared" ca="1" si="117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125.89315068493151</v>
      </c>
      <c r="E4392" s="14" t="str">
        <f t="shared" ca="1" si="117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125.89315068493151</v>
      </c>
      <c r="E4393" s="14" t="str">
        <f t="shared" ca="1" si="117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125.89315068493151</v>
      </c>
      <c r="E4394" s="14" t="str">
        <f t="shared" ref="E4394:E4457" ca="1" si="118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125.89315068493151</v>
      </c>
      <c r="E4395" s="14" t="str">
        <f t="shared" ca="1" si="118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125.89315068493151</v>
      </c>
      <c r="E4396" s="14" t="str">
        <f t="shared" ca="1" si="118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125.89315068493151</v>
      </c>
      <c r="E4397" s="14" t="str">
        <f t="shared" ca="1" si="118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125.89315068493151</v>
      </c>
      <c r="E4398" s="14" t="str">
        <f t="shared" ca="1" si="118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125.89315068493151</v>
      </c>
      <c r="E4399" s="14" t="str">
        <f t="shared" ca="1" si="118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125.89315068493151</v>
      </c>
      <c r="E4400" s="14" t="str">
        <f t="shared" ca="1" si="118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125.89315068493151</v>
      </c>
      <c r="E4401" s="14" t="str">
        <f t="shared" ca="1" si="118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125.89315068493151</v>
      </c>
      <c r="E4402" s="14" t="str">
        <f t="shared" ca="1" si="118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125.89315068493151</v>
      </c>
      <c r="E4403" s="14" t="str">
        <f t="shared" ca="1" si="118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125.89315068493151</v>
      </c>
      <c r="E4404" s="14" t="str">
        <f t="shared" ca="1" si="118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125.89315068493151</v>
      </c>
      <c r="E4405" s="14" t="str">
        <f t="shared" ca="1" si="118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125.89315068493151</v>
      </c>
      <c r="E4406" s="14" t="str">
        <f t="shared" ca="1" si="118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125.89315068493151</v>
      </c>
      <c r="E4407" s="14" t="str">
        <f t="shared" ca="1" si="118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125.89315068493151</v>
      </c>
      <c r="E4408" s="14" t="str">
        <f t="shared" ca="1" si="118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125.89315068493151</v>
      </c>
      <c r="E4409" s="14" t="str">
        <f t="shared" ca="1" si="118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125.89315068493151</v>
      </c>
      <c r="E4410" s="14" t="str">
        <f t="shared" ca="1" si="118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125.89315068493151</v>
      </c>
      <c r="E4411" s="14" t="str">
        <f t="shared" ca="1" si="118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125.89315068493151</v>
      </c>
      <c r="E4412" s="14" t="str">
        <f t="shared" ca="1" si="118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125.89315068493151</v>
      </c>
      <c r="E4413" s="14" t="str">
        <f t="shared" ca="1" si="118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125.89315068493151</v>
      </c>
      <c r="E4414" s="14" t="str">
        <f t="shared" ca="1" si="118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125.89315068493151</v>
      </c>
      <c r="E4415" s="14" t="str">
        <f t="shared" ca="1" si="118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125.89315068493151</v>
      </c>
      <c r="E4416" s="14" t="str">
        <f t="shared" ca="1" si="118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125.89315068493151</v>
      </c>
      <c r="E4417" s="14" t="str">
        <f t="shared" ca="1" si="118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125.89315068493151</v>
      </c>
      <c r="E4418" s="14" t="str">
        <f t="shared" ca="1" si="118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125.89315068493151</v>
      </c>
      <c r="E4419" s="14" t="str">
        <f t="shared" ca="1" si="118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125.89315068493151</v>
      </c>
      <c r="E4420" s="14" t="str">
        <f t="shared" ca="1" si="118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125.89315068493151</v>
      </c>
      <c r="E4421" s="14" t="str">
        <f t="shared" ca="1" si="118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125.89315068493151</v>
      </c>
      <c r="E4422" s="14" t="str">
        <f t="shared" ca="1" si="118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125.89315068493151</v>
      </c>
      <c r="E4423" s="14" t="str">
        <f t="shared" ca="1" si="118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125.89315068493151</v>
      </c>
      <c r="E4424" s="14" t="str">
        <f t="shared" ca="1" si="118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125.89315068493151</v>
      </c>
      <c r="E4425" s="14" t="str">
        <f t="shared" ca="1" si="118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125.89315068493151</v>
      </c>
      <c r="E4426" s="14" t="str">
        <f t="shared" ca="1" si="118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125.89315068493151</v>
      </c>
      <c r="E4427" s="14" t="str">
        <f t="shared" ca="1" si="118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125.89315068493151</v>
      </c>
      <c r="E4428" s="14" t="str">
        <f t="shared" ca="1" si="118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125.89315068493151</v>
      </c>
      <c r="E4429" s="14" t="str">
        <f t="shared" ca="1" si="118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125.89315068493151</v>
      </c>
      <c r="E4430" s="14" t="str">
        <f t="shared" ca="1" si="118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125.89315068493151</v>
      </c>
      <c r="E4431" s="14" t="str">
        <f t="shared" ca="1" si="118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125.89315068493151</v>
      </c>
      <c r="E4432" s="14" t="str">
        <f t="shared" ca="1" si="118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125.89315068493151</v>
      </c>
      <c r="E4433" s="14" t="str">
        <f t="shared" ca="1" si="118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125.89315068493151</v>
      </c>
      <c r="E4434" s="14" t="str">
        <f t="shared" ca="1" si="118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125.89315068493151</v>
      </c>
      <c r="E4435" s="14" t="str">
        <f t="shared" ca="1" si="118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125.89315068493151</v>
      </c>
      <c r="E4436" s="14" t="str">
        <f t="shared" ca="1" si="118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125.89315068493151</v>
      </c>
      <c r="E4437" s="14" t="str">
        <f t="shared" ca="1" si="118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125.89315068493151</v>
      </c>
      <c r="E4438" s="14" t="str">
        <f t="shared" ca="1" si="118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125.89315068493151</v>
      </c>
      <c r="E4439" s="14" t="str">
        <f t="shared" ca="1" si="118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125.89315068493151</v>
      </c>
      <c r="E4440" s="14" t="str">
        <f t="shared" ca="1" si="118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125.89315068493151</v>
      </c>
      <c r="E4441" s="14" t="str">
        <f t="shared" ca="1" si="118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125.89315068493151</v>
      </c>
      <c r="E4442" s="14" t="str">
        <f t="shared" ca="1" si="118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125.89315068493151</v>
      </c>
      <c r="E4443" s="14" t="str">
        <f t="shared" ca="1" si="118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125.89315068493151</v>
      </c>
      <c r="E4444" s="14" t="str">
        <f t="shared" ca="1" si="118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125.89315068493151</v>
      </c>
      <c r="E4445" s="14" t="str">
        <f t="shared" ca="1" si="118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125.89315068493151</v>
      </c>
      <c r="E4446" s="14" t="str">
        <f t="shared" ca="1" si="118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125.89315068493151</v>
      </c>
      <c r="E4447" s="14" t="str">
        <f t="shared" ca="1" si="118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125.89315068493151</v>
      </c>
      <c r="E4448" s="14" t="str">
        <f t="shared" ca="1" si="118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125.89315068493151</v>
      </c>
      <c r="E4449" s="14" t="str">
        <f t="shared" ca="1" si="118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125.89315068493151</v>
      </c>
      <c r="E4450" s="14" t="str">
        <f t="shared" ca="1" si="118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125.89315068493151</v>
      </c>
      <c r="E4451" s="14" t="str">
        <f t="shared" ca="1" si="118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125.89315068493151</v>
      </c>
      <c r="E4452" s="14" t="str">
        <f t="shared" ca="1" si="118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125.89315068493151</v>
      </c>
      <c r="E4453" s="14" t="str">
        <f t="shared" ca="1" si="118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125.89315068493151</v>
      </c>
      <c r="E4454" s="14" t="str">
        <f t="shared" ca="1" si="118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125.89315068493151</v>
      </c>
      <c r="E4455" s="14" t="str">
        <f t="shared" ca="1" si="118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125.89315068493151</v>
      </c>
      <c r="E4456" s="14" t="str">
        <f t="shared" ca="1" si="118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125.89315068493151</v>
      </c>
      <c r="E4457" s="14" t="str">
        <f t="shared" ca="1" si="118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125.89315068493151</v>
      </c>
      <c r="E4458" s="14" t="str">
        <f t="shared" ref="E4458:E4521" ca="1" si="119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125.89315068493151</v>
      </c>
      <c r="E4459" s="14" t="str">
        <f t="shared" ca="1" si="119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125.89315068493151</v>
      </c>
      <c r="E4460" s="14" t="str">
        <f t="shared" ca="1" si="119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125.89315068493151</v>
      </c>
      <c r="E4461" s="14" t="str">
        <f t="shared" ca="1" si="119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125.89315068493151</v>
      </c>
      <c r="E4462" s="14" t="str">
        <f t="shared" ca="1" si="119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125.89315068493151</v>
      </c>
      <c r="E4463" s="14" t="str">
        <f t="shared" ca="1" si="119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125.89315068493151</v>
      </c>
      <c r="E4464" s="14" t="str">
        <f t="shared" ca="1" si="119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125.89315068493151</v>
      </c>
      <c r="E4465" s="14" t="str">
        <f t="shared" ca="1" si="119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125.89315068493151</v>
      </c>
      <c r="E4466" s="14" t="str">
        <f t="shared" ca="1" si="119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125.89315068493151</v>
      </c>
      <c r="E4467" s="14" t="str">
        <f t="shared" ca="1" si="119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125.89315068493151</v>
      </c>
      <c r="E4468" s="14" t="str">
        <f t="shared" ca="1" si="119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125.89315068493151</v>
      </c>
      <c r="E4469" s="14" t="str">
        <f t="shared" ca="1" si="119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125.89315068493151</v>
      </c>
      <c r="E4470" s="14" t="str">
        <f t="shared" ca="1" si="119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125.89315068493151</v>
      </c>
      <c r="E4471" s="14" t="str">
        <f t="shared" ca="1" si="119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125.89315068493151</v>
      </c>
      <c r="E4472" s="14" t="str">
        <f t="shared" ca="1" si="119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125.89315068493151</v>
      </c>
      <c r="E4473" s="14" t="str">
        <f t="shared" ca="1" si="119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125.89315068493151</v>
      </c>
      <c r="E4474" s="14" t="str">
        <f t="shared" ca="1" si="119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125.89315068493151</v>
      </c>
      <c r="E4475" s="14" t="str">
        <f t="shared" ca="1" si="119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125.89315068493151</v>
      </c>
      <c r="E4476" s="14" t="str">
        <f t="shared" ca="1" si="119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125.89315068493151</v>
      </c>
      <c r="E4477" s="14" t="str">
        <f t="shared" ca="1" si="119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125.89315068493151</v>
      </c>
      <c r="E4478" s="14" t="str">
        <f t="shared" ca="1" si="119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125.89315068493151</v>
      </c>
      <c r="E4479" s="14" t="str">
        <f t="shared" ca="1" si="119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125.89315068493151</v>
      </c>
      <c r="E4480" s="14" t="str">
        <f t="shared" ca="1" si="119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125.89315068493151</v>
      </c>
      <c r="E4481" s="14" t="str">
        <f t="shared" ca="1" si="119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125.89315068493151</v>
      </c>
      <c r="E4482" s="14" t="str">
        <f t="shared" ca="1" si="119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125.89315068493151</v>
      </c>
      <c r="E4483" s="14" t="str">
        <f t="shared" ca="1" si="119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125.89315068493151</v>
      </c>
      <c r="E4484" s="14" t="str">
        <f t="shared" ca="1" si="119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125.89315068493151</v>
      </c>
      <c r="E4485" s="14" t="str">
        <f t="shared" ca="1" si="119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125.89315068493151</v>
      </c>
      <c r="E4486" s="14" t="str">
        <f t="shared" ca="1" si="119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125.89315068493151</v>
      </c>
      <c r="E4487" s="14" t="str">
        <f t="shared" ca="1" si="119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125.89315068493151</v>
      </c>
      <c r="E4488" s="14" t="str">
        <f t="shared" ca="1" si="119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125.89315068493151</v>
      </c>
      <c r="E4489" s="14" t="str">
        <f t="shared" ca="1" si="119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125.89315068493151</v>
      </c>
      <c r="E4490" s="14" t="str">
        <f t="shared" ca="1" si="119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125.89315068493151</v>
      </c>
      <c r="E4491" s="14" t="str">
        <f t="shared" ca="1" si="119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125.89315068493151</v>
      </c>
      <c r="E4492" s="14" t="str">
        <f t="shared" ca="1" si="119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125.89315068493151</v>
      </c>
      <c r="E4493" s="14" t="str">
        <f t="shared" ca="1" si="119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125.89315068493151</v>
      </c>
      <c r="E4494" s="14" t="str">
        <f t="shared" ca="1" si="119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125.89315068493151</v>
      </c>
      <c r="E4495" s="14" t="str">
        <f t="shared" ca="1" si="119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125.89315068493151</v>
      </c>
      <c r="E4496" s="14" t="str">
        <f t="shared" ca="1" si="119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125.89315068493151</v>
      </c>
      <c r="E4497" s="14" t="str">
        <f t="shared" ca="1" si="119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125.89315068493151</v>
      </c>
      <c r="E4498" s="14" t="str">
        <f t="shared" ca="1" si="119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125.89315068493151</v>
      </c>
      <c r="E4499" s="14" t="str">
        <f t="shared" ca="1" si="119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125.89315068493151</v>
      </c>
      <c r="E4500" s="14" t="str">
        <f t="shared" ca="1" si="119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125.89315068493151</v>
      </c>
      <c r="E4501" s="14" t="str">
        <f t="shared" ca="1" si="119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125.89315068493151</v>
      </c>
      <c r="E4502" s="14" t="str">
        <f t="shared" ca="1" si="119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125.89315068493151</v>
      </c>
      <c r="E4503" s="14" t="str">
        <f t="shared" ca="1" si="119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125.89315068493151</v>
      </c>
      <c r="E4504" s="14" t="str">
        <f t="shared" ca="1" si="119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125.89315068493151</v>
      </c>
      <c r="E4505" s="14" t="str">
        <f t="shared" ca="1" si="119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125.89315068493151</v>
      </c>
      <c r="E4506" s="14" t="str">
        <f t="shared" ca="1" si="119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125.89315068493151</v>
      </c>
      <c r="E4507" s="14" t="str">
        <f t="shared" ca="1" si="119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125.89315068493151</v>
      </c>
      <c r="E4508" s="14" t="str">
        <f t="shared" ca="1" si="119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125.89315068493151</v>
      </c>
      <c r="E4509" s="14" t="str">
        <f t="shared" ca="1" si="119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125.89315068493151</v>
      </c>
      <c r="E4510" s="14" t="str">
        <f t="shared" ca="1" si="119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125.89315068493151</v>
      </c>
      <c r="E4511" s="14" t="str">
        <f t="shared" ca="1" si="119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125.89315068493151</v>
      </c>
      <c r="E4512" s="14" t="str">
        <f t="shared" ca="1" si="119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125.89315068493151</v>
      </c>
      <c r="E4513" s="14" t="str">
        <f t="shared" ca="1" si="119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125.89315068493151</v>
      </c>
      <c r="E4514" s="14" t="str">
        <f t="shared" ca="1" si="119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125.89315068493151</v>
      </c>
      <c r="E4515" s="14" t="str">
        <f t="shared" ca="1" si="119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125.89315068493151</v>
      </c>
      <c r="E4516" s="14" t="str">
        <f t="shared" ca="1" si="119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125.89315068493151</v>
      </c>
      <c r="E4517" s="14" t="str">
        <f t="shared" ca="1" si="119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125.89315068493151</v>
      </c>
      <c r="E4518" s="14" t="str">
        <f t="shared" ca="1" si="119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125.89315068493151</v>
      </c>
      <c r="E4519" s="14" t="str">
        <f t="shared" ca="1" si="119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125.89315068493151</v>
      </c>
      <c r="E4520" s="14" t="str">
        <f t="shared" ca="1" si="119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125.89315068493151</v>
      </c>
      <c r="E4521" s="14" t="str">
        <f t="shared" ca="1" si="119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125.89315068493151</v>
      </c>
      <c r="E4522" s="14" t="str">
        <f t="shared" ref="E4522:E4585" ca="1" si="120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125.89315068493151</v>
      </c>
      <c r="E4523" s="14" t="str">
        <f t="shared" ca="1" si="120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125.89315068493151</v>
      </c>
      <c r="E4524" s="14" t="str">
        <f t="shared" ca="1" si="120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125.89315068493151</v>
      </c>
      <c r="E4525" s="14" t="str">
        <f t="shared" ca="1" si="120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125.89315068493151</v>
      </c>
      <c r="E4526" s="14" t="str">
        <f t="shared" ca="1" si="120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125.89315068493151</v>
      </c>
      <c r="E4527" s="14" t="str">
        <f t="shared" ca="1" si="120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125.89315068493151</v>
      </c>
      <c r="E4528" s="14" t="str">
        <f t="shared" ca="1" si="120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125.89315068493151</v>
      </c>
      <c r="E4529" s="14" t="str">
        <f t="shared" ca="1" si="120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125.89315068493151</v>
      </c>
      <c r="E4530" s="14" t="str">
        <f t="shared" ca="1" si="120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125.89315068493151</v>
      </c>
      <c r="E4531" s="14" t="str">
        <f t="shared" ca="1" si="120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125.89315068493151</v>
      </c>
      <c r="E4532" s="14" t="str">
        <f t="shared" ca="1" si="120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125.89315068493151</v>
      </c>
      <c r="E4533" s="14" t="str">
        <f t="shared" ca="1" si="120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125.89315068493151</v>
      </c>
      <c r="E4534" s="14" t="str">
        <f t="shared" ca="1" si="120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125.89315068493151</v>
      </c>
      <c r="E4535" s="14" t="str">
        <f t="shared" ca="1" si="120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125.89315068493151</v>
      </c>
      <c r="E4536" s="14" t="str">
        <f t="shared" ca="1" si="120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125.89315068493151</v>
      </c>
      <c r="E4537" s="14" t="str">
        <f t="shared" ca="1" si="120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125.89315068493151</v>
      </c>
      <c r="E4538" s="14" t="str">
        <f t="shared" ca="1" si="120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125.89315068493151</v>
      </c>
      <c r="E4539" s="14" t="str">
        <f t="shared" ca="1" si="120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125.89315068493151</v>
      </c>
      <c r="E4540" s="14" t="str">
        <f t="shared" ca="1" si="120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125.89315068493151</v>
      </c>
      <c r="E4541" s="14" t="str">
        <f t="shared" ca="1" si="120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125.89315068493151</v>
      </c>
      <c r="E4542" s="14" t="str">
        <f t="shared" ca="1" si="120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125.89315068493151</v>
      </c>
      <c r="E4543" s="14" t="str">
        <f t="shared" ca="1" si="120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125.89315068493151</v>
      </c>
      <c r="E4544" s="14" t="str">
        <f t="shared" ca="1" si="120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125.89315068493151</v>
      </c>
      <c r="E4545" s="14" t="str">
        <f t="shared" ca="1" si="120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125.89315068493151</v>
      </c>
      <c r="E4546" s="14" t="str">
        <f t="shared" ca="1" si="120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125.89315068493151</v>
      </c>
      <c r="E4547" s="14" t="str">
        <f t="shared" ca="1" si="120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125.89315068493151</v>
      </c>
      <c r="E4548" s="14" t="str">
        <f t="shared" ca="1" si="120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125.89315068493151</v>
      </c>
      <c r="E4549" s="14" t="str">
        <f t="shared" ca="1" si="120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125.89315068493151</v>
      </c>
      <c r="E4550" s="14" t="str">
        <f t="shared" ca="1" si="120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125.89315068493151</v>
      </c>
      <c r="E4551" s="14" t="str">
        <f t="shared" ca="1" si="120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125.89315068493151</v>
      </c>
      <c r="E4552" s="14" t="str">
        <f t="shared" ca="1" si="120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125.89315068493151</v>
      </c>
      <c r="E4553" s="14" t="str">
        <f t="shared" ca="1" si="120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125.89315068493151</v>
      </c>
      <c r="E4554" s="14" t="str">
        <f t="shared" ca="1" si="120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125.89315068493151</v>
      </c>
      <c r="E4555" s="14" t="str">
        <f t="shared" ca="1" si="120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125.89315068493151</v>
      </c>
      <c r="E4556" s="14" t="str">
        <f t="shared" ca="1" si="120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125.89315068493151</v>
      </c>
      <c r="E4557" s="14" t="str">
        <f t="shared" ca="1" si="120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125.89315068493151</v>
      </c>
      <c r="E4558" s="14" t="str">
        <f t="shared" ca="1" si="120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125.89315068493151</v>
      </c>
      <c r="E4559" s="14" t="str">
        <f t="shared" ca="1" si="120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125.89315068493151</v>
      </c>
      <c r="E4560" s="14" t="str">
        <f t="shared" ca="1" si="120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125.89315068493151</v>
      </c>
      <c r="E4561" s="14" t="str">
        <f t="shared" ca="1" si="120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125.89315068493151</v>
      </c>
      <c r="E4562" s="14" t="str">
        <f t="shared" ca="1" si="120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125.89315068493151</v>
      </c>
      <c r="E4563" s="14" t="str">
        <f t="shared" ca="1" si="120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125.89315068493151</v>
      </c>
      <c r="E4564" s="14" t="str">
        <f t="shared" ca="1" si="120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125.89315068493151</v>
      </c>
      <c r="E4565" s="14" t="str">
        <f t="shared" ca="1" si="120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125.89315068493151</v>
      </c>
      <c r="E4566" s="14" t="str">
        <f t="shared" ca="1" si="120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125.89315068493151</v>
      </c>
      <c r="E4567" s="14" t="str">
        <f t="shared" ca="1" si="120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125.89315068493151</v>
      </c>
      <c r="E4568" s="14" t="str">
        <f t="shared" ca="1" si="120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125.89315068493151</v>
      </c>
      <c r="E4569" s="14" t="str">
        <f t="shared" ca="1" si="120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125.89315068493151</v>
      </c>
      <c r="E4570" s="14" t="str">
        <f t="shared" ca="1" si="120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125.89315068493151</v>
      </c>
      <c r="E4571" s="14" t="str">
        <f t="shared" ca="1" si="120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125.89315068493151</v>
      </c>
      <c r="E4572" s="14" t="str">
        <f t="shared" ca="1" si="120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125.89315068493151</v>
      </c>
      <c r="E4573" s="14" t="str">
        <f t="shared" ca="1" si="120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125.89315068493151</v>
      </c>
      <c r="E4574" s="14" t="str">
        <f t="shared" ca="1" si="120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125.89315068493151</v>
      </c>
      <c r="E4575" s="14" t="str">
        <f t="shared" ca="1" si="120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125.89315068493151</v>
      </c>
      <c r="E4576" s="14" t="str">
        <f t="shared" ca="1" si="120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125.89315068493151</v>
      </c>
      <c r="E4577" s="14" t="str">
        <f t="shared" ca="1" si="120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125.89315068493151</v>
      </c>
      <c r="E4578" s="14" t="str">
        <f t="shared" ca="1" si="120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125.89315068493151</v>
      </c>
      <c r="E4579" s="14" t="str">
        <f t="shared" ca="1" si="120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125.89315068493151</v>
      </c>
      <c r="E4580" s="14" t="str">
        <f t="shared" ca="1" si="120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125.89315068493151</v>
      </c>
      <c r="E4581" s="14" t="str">
        <f t="shared" ca="1" si="120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125.89315068493151</v>
      </c>
      <c r="E4582" s="14" t="str">
        <f t="shared" ca="1" si="120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125.89315068493151</v>
      </c>
      <c r="E4583" s="14" t="str">
        <f t="shared" ca="1" si="120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125.89315068493151</v>
      </c>
      <c r="E4584" s="14" t="str">
        <f t="shared" ca="1" si="120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125.89315068493151</v>
      </c>
      <c r="E4585" s="14" t="str">
        <f t="shared" ca="1" si="120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125.89315068493151</v>
      </c>
      <c r="E4586" s="14" t="str">
        <f t="shared" ref="E4586:E4649" ca="1" si="121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125.89315068493151</v>
      </c>
      <c r="E4587" s="14" t="str">
        <f t="shared" ca="1" si="121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125.89315068493151</v>
      </c>
      <c r="E4588" s="14" t="str">
        <f t="shared" ca="1" si="121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125.89315068493151</v>
      </c>
      <c r="E4589" s="14" t="str">
        <f t="shared" ca="1" si="121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125.89315068493151</v>
      </c>
      <c r="E4590" s="14" t="str">
        <f t="shared" ca="1" si="121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125.89315068493151</v>
      </c>
      <c r="E4591" s="14" t="str">
        <f t="shared" ca="1" si="121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125.89315068493151</v>
      </c>
      <c r="E4592" s="14" t="str">
        <f t="shared" ca="1" si="121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125.89315068493151</v>
      </c>
      <c r="E4593" s="14" t="str">
        <f t="shared" ca="1" si="121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125.89315068493151</v>
      </c>
      <c r="E4594" s="14" t="str">
        <f t="shared" ca="1" si="121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125.89315068493151</v>
      </c>
      <c r="E4595" s="14" t="str">
        <f t="shared" ca="1" si="121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125.89315068493151</v>
      </c>
      <c r="E4596" s="14" t="str">
        <f t="shared" ca="1" si="121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125.89315068493151</v>
      </c>
      <c r="E4597" s="14" t="str">
        <f t="shared" ca="1" si="121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125.89315068493151</v>
      </c>
      <c r="E4598" s="14" t="str">
        <f t="shared" ca="1" si="121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125.89315068493151</v>
      </c>
      <c r="E4599" s="14" t="str">
        <f t="shared" ca="1" si="121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125.89315068493151</v>
      </c>
      <c r="E4600" s="14" t="str">
        <f t="shared" ca="1" si="121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125.89315068493151</v>
      </c>
      <c r="E4601" s="14" t="str">
        <f t="shared" ca="1" si="121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125.89315068493151</v>
      </c>
      <c r="E4602" s="14" t="str">
        <f t="shared" ca="1" si="121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125.89315068493151</v>
      </c>
      <c r="E4603" s="14" t="str">
        <f t="shared" ca="1" si="121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125.89315068493151</v>
      </c>
      <c r="E4604" s="14" t="str">
        <f t="shared" ca="1" si="121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125.89315068493151</v>
      </c>
      <c r="E4605" s="14" t="str">
        <f t="shared" ca="1" si="121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125.89315068493151</v>
      </c>
      <c r="E4606" s="14" t="str">
        <f t="shared" ca="1" si="121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125.89315068493151</v>
      </c>
      <c r="E4607" s="14" t="str">
        <f t="shared" ca="1" si="121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125.89315068493151</v>
      </c>
      <c r="E4608" s="14" t="str">
        <f t="shared" ca="1" si="121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125.89315068493151</v>
      </c>
      <c r="E4609" s="14" t="str">
        <f t="shared" ca="1" si="121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125.89315068493151</v>
      </c>
      <c r="E4610" s="14" t="str">
        <f t="shared" ca="1" si="121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125.89315068493151</v>
      </c>
      <c r="E4611" s="14" t="str">
        <f t="shared" ca="1" si="121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125.89315068493151</v>
      </c>
      <c r="E4612" s="14" t="str">
        <f t="shared" ca="1" si="121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125.89315068493151</v>
      </c>
      <c r="E4613" s="14" t="str">
        <f t="shared" ca="1" si="121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125.89315068493151</v>
      </c>
      <c r="E4614" s="14" t="str">
        <f t="shared" ca="1" si="121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125.89315068493151</v>
      </c>
      <c r="E4615" s="14" t="str">
        <f t="shared" ca="1" si="121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125.89315068493151</v>
      </c>
      <c r="E4616" s="14" t="str">
        <f t="shared" ca="1" si="121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125.89315068493151</v>
      </c>
      <c r="E4617" s="14" t="str">
        <f t="shared" ca="1" si="121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125.89315068493151</v>
      </c>
      <c r="E4618" s="14" t="str">
        <f t="shared" ca="1" si="121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125.89315068493151</v>
      </c>
      <c r="E4619" s="14" t="str">
        <f t="shared" ca="1" si="121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125.89315068493151</v>
      </c>
      <c r="E4620" s="14" t="str">
        <f t="shared" ca="1" si="121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125.89315068493151</v>
      </c>
      <c r="E4621" s="14" t="str">
        <f t="shared" ca="1" si="121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125.89315068493151</v>
      </c>
      <c r="E4622" s="14" t="str">
        <f t="shared" ca="1" si="121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125.89315068493151</v>
      </c>
      <c r="E4623" s="14" t="str">
        <f t="shared" ca="1" si="121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125.89315068493151</v>
      </c>
      <c r="E4624" s="14" t="str">
        <f t="shared" ca="1" si="121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125.89315068493151</v>
      </c>
      <c r="E4625" s="14" t="str">
        <f t="shared" ca="1" si="121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125.89315068493151</v>
      </c>
      <c r="E4626" s="14" t="str">
        <f t="shared" ca="1" si="121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125.89315068493151</v>
      </c>
      <c r="E4627" s="14" t="str">
        <f t="shared" ca="1" si="121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125.89315068493151</v>
      </c>
      <c r="E4628" s="14" t="str">
        <f t="shared" ca="1" si="121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125.89315068493151</v>
      </c>
      <c r="E4629" s="14" t="str">
        <f t="shared" ca="1" si="121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125.89315068493151</v>
      </c>
      <c r="E4630" s="14" t="str">
        <f t="shared" ca="1" si="121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125.89315068493151</v>
      </c>
      <c r="E4631" s="14" t="str">
        <f t="shared" ca="1" si="121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125.89315068493151</v>
      </c>
      <c r="E4632" s="14" t="str">
        <f t="shared" ca="1" si="121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125.89315068493151</v>
      </c>
      <c r="E4633" s="14" t="str">
        <f t="shared" ca="1" si="121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125.89315068493151</v>
      </c>
      <c r="E4634" s="14" t="str">
        <f t="shared" ca="1" si="121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125.89315068493151</v>
      </c>
      <c r="E4635" s="14" t="str">
        <f t="shared" ca="1" si="121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125.89315068493151</v>
      </c>
      <c r="E4636" s="14" t="str">
        <f t="shared" ca="1" si="121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125.89315068493151</v>
      </c>
      <c r="E4637" s="14" t="str">
        <f t="shared" ca="1" si="121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125.89315068493151</v>
      </c>
      <c r="E4638" s="14" t="str">
        <f t="shared" ca="1" si="121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125.89315068493151</v>
      </c>
      <c r="E4639" s="14" t="str">
        <f t="shared" ca="1" si="121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125.89315068493151</v>
      </c>
      <c r="E4640" s="14" t="str">
        <f t="shared" ca="1" si="121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125.89315068493151</v>
      </c>
      <c r="E4641" s="14" t="str">
        <f t="shared" ca="1" si="121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125.89315068493151</v>
      </c>
      <c r="E4642" s="14" t="str">
        <f t="shared" ca="1" si="121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125.89315068493151</v>
      </c>
      <c r="E4643" s="14" t="str">
        <f t="shared" ca="1" si="121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125.89315068493151</v>
      </c>
      <c r="E4644" s="14" t="str">
        <f t="shared" ca="1" si="121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125.89315068493151</v>
      </c>
      <c r="E4645" s="14" t="str">
        <f t="shared" ca="1" si="121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125.89315068493151</v>
      </c>
      <c r="E4646" s="14" t="str">
        <f t="shared" ca="1" si="121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125.89315068493151</v>
      </c>
      <c r="E4647" s="14" t="str">
        <f t="shared" ca="1" si="121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125.89315068493151</v>
      </c>
      <c r="E4648" s="14" t="str">
        <f t="shared" ca="1" si="121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125.89315068493151</v>
      </c>
      <c r="E4649" s="14" t="str">
        <f t="shared" ca="1" si="121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125.89315068493151</v>
      </c>
      <c r="E4650" s="14" t="str">
        <f t="shared" ref="E4650:E4713" ca="1" si="122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125.89315068493151</v>
      </c>
      <c r="E4651" s="14" t="str">
        <f t="shared" ca="1" si="122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125.89315068493151</v>
      </c>
      <c r="E4652" s="14" t="str">
        <f t="shared" ca="1" si="122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125.89315068493151</v>
      </c>
      <c r="E4653" s="14" t="str">
        <f t="shared" ca="1" si="122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125.89315068493151</v>
      </c>
      <c r="E4654" s="14" t="str">
        <f t="shared" ca="1" si="122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125.89315068493151</v>
      </c>
      <c r="E4655" s="14" t="str">
        <f t="shared" ca="1" si="122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125.89315068493151</v>
      </c>
      <c r="E4656" s="14" t="str">
        <f t="shared" ca="1" si="122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125.89315068493151</v>
      </c>
      <c r="E4657" s="14" t="str">
        <f t="shared" ca="1" si="122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125.89315068493151</v>
      </c>
      <c r="E4658" s="14" t="str">
        <f t="shared" ca="1" si="122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125.89315068493151</v>
      </c>
      <c r="E4659" s="14" t="str">
        <f t="shared" ca="1" si="122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125.89315068493151</v>
      </c>
      <c r="E4660" s="14" t="str">
        <f t="shared" ca="1" si="122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125.89315068493151</v>
      </c>
      <c r="E4661" s="14" t="str">
        <f t="shared" ca="1" si="122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125.89315068493151</v>
      </c>
      <c r="E4662" s="14" t="str">
        <f t="shared" ca="1" si="122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125.89315068493151</v>
      </c>
      <c r="E4663" s="14" t="str">
        <f t="shared" ca="1" si="122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125.89315068493151</v>
      </c>
      <c r="E4664" s="14" t="str">
        <f t="shared" ca="1" si="122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125.89315068493151</v>
      </c>
      <c r="E4665" s="14" t="str">
        <f t="shared" ca="1" si="122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125.89315068493151</v>
      </c>
      <c r="E4666" s="14" t="str">
        <f t="shared" ca="1" si="122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125.89315068493151</v>
      </c>
      <c r="E4667" s="14" t="str">
        <f t="shared" ca="1" si="122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125.89315068493151</v>
      </c>
      <c r="E4668" s="14" t="str">
        <f t="shared" ca="1" si="122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125.89315068493151</v>
      </c>
      <c r="E4669" s="14" t="str">
        <f t="shared" ca="1" si="122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125.89315068493151</v>
      </c>
      <c r="E4670" s="14" t="str">
        <f t="shared" ca="1" si="122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125.89315068493151</v>
      </c>
      <c r="E4671" s="14" t="str">
        <f t="shared" ca="1" si="122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125.89315068493151</v>
      </c>
      <c r="E4672" s="14" t="str">
        <f t="shared" ca="1" si="122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125.89315068493151</v>
      </c>
      <c r="E4673" s="14" t="str">
        <f t="shared" ca="1" si="122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125.89315068493151</v>
      </c>
      <c r="E4674" s="14" t="str">
        <f t="shared" ca="1" si="122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125.89315068493151</v>
      </c>
      <c r="E4675" s="14" t="str">
        <f t="shared" ca="1" si="122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125.89315068493151</v>
      </c>
      <c r="E4676" s="14" t="str">
        <f t="shared" ca="1" si="122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125.89315068493151</v>
      </c>
      <c r="E4677" s="14" t="str">
        <f t="shared" ca="1" si="122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125.89315068493151</v>
      </c>
      <c r="E4678" s="14" t="str">
        <f t="shared" ca="1" si="122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125.89315068493151</v>
      </c>
      <c r="E4679" s="14" t="str">
        <f t="shared" ca="1" si="122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125.89315068493151</v>
      </c>
      <c r="E4680" s="14" t="str">
        <f t="shared" ca="1" si="122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125.89315068493151</v>
      </c>
      <c r="E4681" s="14" t="str">
        <f t="shared" ca="1" si="122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125.89315068493151</v>
      </c>
      <c r="E4682" s="14" t="str">
        <f t="shared" ca="1" si="122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125.89315068493151</v>
      </c>
      <c r="E4683" s="14" t="str">
        <f t="shared" ca="1" si="122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125.89315068493151</v>
      </c>
      <c r="E4684" s="14" t="str">
        <f t="shared" ca="1" si="122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125.89315068493151</v>
      </c>
      <c r="E4685" s="14" t="str">
        <f t="shared" ca="1" si="122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125.89315068493151</v>
      </c>
      <c r="E4686" s="14" t="str">
        <f t="shared" ca="1" si="122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125.89315068493151</v>
      </c>
      <c r="E4687" s="14" t="str">
        <f t="shared" ca="1" si="122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125.89315068493151</v>
      </c>
      <c r="E4688" s="14" t="str">
        <f t="shared" ca="1" si="122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125.89315068493151</v>
      </c>
      <c r="E4689" s="14" t="str">
        <f t="shared" ca="1" si="122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125.89315068493151</v>
      </c>
      <c r="E4690" s="14" t="str">
        <f t="shared" ca="1" si="122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125.89315068493151</v>
      </c>
      <c r="E4691" s="14" t="str">
        <f t="shared" ca="1" si="122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125.89315068493151</v>
      </c>
      <c r="E4692" s="14" t="str">
        <f t="shared" ca="1" si="122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125.89315068493151</v>
      </c>
      <c r="E4693" s="14" t="str">
        <f t="shared" ca="1" si="122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125.89315068493151</v>
      </c>
      <c r="E4694" s="14" t="str">
        <f t="shared" ca="1" si="122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125.89315068493151</v>
      </c>
      <c r="E4695" s="14" t="str">
        <f t="shared" ca="1" si="122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125.89315068493151</v>
      </c>
      <c r="E4696" s="14" t="str">
        <f t="shared" ca="1" si="122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125.89315068493151</v>
      </c>
      <c r="E4697" s="14" t="str">
        <f t="shared" ca="1" si="122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125.89315068493151</v>
      </c>
      <c r="E4698" s="14" t="str">
        <f t="shared" ca="1" si="122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125.89315068493151</v>
      </c>
      <c r="E4699" s="14" t="str">
        <f t="shared" ca="1" si="122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125.89315068493151</v>
      </c>
      <c r="E4700" s="14" t="str">
        <f t="shared" ca="1" si="122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125.89315068493151</v>
      </c>
      <c r="E4701" s="14" t="str">
        <f t="shared" ca="1" si="122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125.89315068493151</v>
      </c>
      <c r="E4702" s="14" t="str">
        <f t="shared" ca="1" si="122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125.89315068493151</v>
      </c>
      <c r="E4703" s="14" t="str">
        <f t="shared" ca="1" si="122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125.89315068493151</v>
      </c>
      <c r="E4704" s="14" t="str">
        <f t="shared" ca="1" si="122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125.89315068493151</v>
      </c>
      <c r="E4705" s="14" t="str">
        <f t="shared" ca="1" si="122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125.89315068493151</v>
      </c>
      <c r="E4706" s="14" t="str">
        <f t="shared" ca="1" si="122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125.89315068493151</v>
      </c>
      <c r="E4707" s="14" t="str">
        <f t="shared" ca="1" si="122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125.89315068493151</v>
      </c>
      <c r="E4708" s="14" t="str">
        <f t="shared" ca="1" si="122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125.89315068493151</v>
      </c>
      <c r="E4709" s="14" t="str">
        <f t="shared" ca="1" si="122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125.89315068493151</v>
      </c>
      <c r="E4710" s="14" t="str">
        <f t="shared" ca="1" si="122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125.89315068493151</v>
      </c>
      <c r="E4711" s="14" t="str">
        <f t="shared" ca="1" si="122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125.89315068493151</v>
      </c>
      <c r="E4712" s="14" t="str">
        <f t="shared" ca="1" si="122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125.89315068493151</v>
      </c>
      <c r="E4713" s="14" t="str">
        <f t="shared" ca="1" si="122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125.89315068493151</v>
      </c>
      <c r="E4714" s="14" t="str">
        <f t="shared" ref="E4714:E4777" ca="1" si="123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125.89315068493151</v>
      </c>
      <c r="E4715" s="14" t="str">
        <f t="shared" ca="1" si="123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125.89315068493151</v>
      </c>
      <c r="E4716" s="14" t="str">
        <f t="shared" ca="1" si="123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125.89315068493151</v>
      </c>
      <c r="E4717" s="14" t="str">
        <f t="shared" ca="1" si="123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125.89315068493151</v>
      </c>
      <c r="E4718" s="14" t="str">
        <f t="shared" ca="1" si="123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125.89315068493151</v>
      </c>
      <c r="E4719" s="14" t="str">
        <f t="shared" ca="1" si="123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125.89315068493151</v>
      </c>
      <c r="E4720" s="14" t="str">
        <f t="shared" ca="1" si="123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125.89315068493151</v>
      </c>
      <c r="E4721" s="14" t="str">
        <f t="shared" ca="1" si="123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125.89315068493151</v>
      </c>
      <c r="E4722" s="14" t="str">
        <f t="shared" ca="1" si="123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125.89315068493151</v>
      </c>
      <c r="E4723" s="14" t="str">
        <f t="shared" ca="1" si="123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125.89315068493151</v>
      </c>
      <c r="E4724" s="14" t="str">
        <f t="shared" ca="1" si="123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125.89315068493151</v>
      </c>
      <c r="E4725" s="14" t="str">
        <f t="shared" ca="1" si="123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125.89315068493151</v>
      </c>
      <c r="E4726" s="14" t="str">
        <f t="shared" ca="1" si="123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125.89315068493151</v>
      </c>
      <c r="E4727" s="14" t="str">
        <f t="shared" ca="1" si="123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125.89315068493151</v>
      </c>
      <c r="E4728" s="14" t="str">
        <f t="shared" ca="1" si="123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125.89315068493151</v>
      </c>
      <c r="E4729" s="14" t="str">
        <f t="shared" ca="1" si="123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125.89315068493151</v>
      </c>
      <c r="E4730" s="14" t="str">
        <f t="shared" ca="1" si="123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125.89315068493151</v>
      </c>
      <c r="E4731" s="14" t="str">
        <f t="shared" ca="1" si="123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125.89315068493151</v>
      </c>
      <c r="E4732" s="14" t="str">
        <f t="shared" ca="1" si="123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125.89315068493151</v>
      </c>
      <c r="E4733" s="14" t="str">
        <f t="shared" ca="1" si="123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125.89315068493151</v>
      </c>
      <c r="E4734" s="14" t="str">
        <f t="shared" ca="1" si="123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125.89315068493151</v>
      </c>
      <c r="E4735" s="14" t="str">
        <f t="shared" ca="1" si="123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125.89315068493151</v>
      </c>
      <c r="E4736" s="14" t="str">
        <f t="shared" ca="1" si="123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125.89315068493151</v>
      </c>
      <c r="E4737" s="14" t="str">
        <f t="shared" ca="1" si="123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125.89315068493151</v>
      </c>
      <c r="E4738" s="14" t="str">
        <f t="shared" ca="1" si="123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125.89315068493151</v>
      </c>
      <c r="E4739" s="14" t="str">
        <f t="shared" ca="1" si="123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125.89315068493151</v>
      </c>
      <c r="E4740" s="14" t="str">
        <f t="shared" ca="1" si="123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125.89315068493151</v>
      </c>
      <c r="E4741" s="14" t="str">
        <f t="shared" ca="1" si="123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125.89315068493151</v>
      </c>
      <c r="E4742" s="14" t="str">
        <f t="shared" ca="1" si="123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125.89315068493151</v>
      </c>
      <c r="E4743" s="14" t="str">
        <f t="shared" ca="1" si="123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125.89315068493151</v>
      </c>
      <c r="E4744" s="14" t="str">
        <f t="shared" ca="1" si="123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125.89315068493151</v>
      </c>
      <c r="E4745" s="14" t="str">
        <f t="shared" ca="1" si="123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125.89315068493151</v>
      </c>
      <c r="E4746" s="14" t="str">
        <f t="shared" ca="1" si="123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125.89315068493151</v>
      </c>
      <c r="E4747" s="14" t="str">
        <f t="shared" ca="1" si="123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125.89315068493151</v>
      </c>
      <c r="E4748" s="14" t="str">
        <f t="shared" ca="1" si="123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125.89315068493151</v>
      </c>
      <c r="E4749" s="14" t="str">
        <f t="shared" ca="1" si="123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125.89315068493151</v>
      </c>
      <c r="E4750" s="14" t="str">
        <f t="shared" ca="1" si="123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125.89315068493151</v>
      </c>
      <c r="E4751" s="14" t="str">
        <f t="shared" ca="1" si="123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125.89315068493151</v>
      </c>
      <c r="E4752" s="14" t="str">
        <f t="shared" ca="1" si="123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125.89315068493151</v>
      </c>
      <c r="E4753" s="14" t="str">
        <f t="shared" ca="1" si="123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125.89315068493151</v>
      </c>
      <c r="E4754" s="14" t="str">
        <f t="shared" ca="1" si="123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125.89315068493151</v>
      </c>
      <c r="E4755" s="14" t="str">
        <f t="shared" ca="1" si="123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125.89315068493151</v>
      </c>
      <c r="E4756" s="14" t="str">
        <f t="shared" ca="1" si="123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125.89315068493151</v>
      </c>
      <c r="E4757" s="14" t="str">
        <f t="shared" ca="1" si="123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125.89315068493151</v>
      </c>
      <c r="E4758" s="14" t="str">
        <f t="shared" ca="1" si="123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125.89315068493151</v>
      </c>
      <c r="E4759" s="14" t="str">
        <f t="shared" ca="1" si="123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125.89315068493151</v>
      </c>
      <c r="E4760" s="14" t="str">
        <f t="shared" ca="1" si="123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125.89315068493151</v>
      </c>
      <c r="E4761" s="14" t="str">
        <f t="shared" ca="1" si="123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125.89315068493151</v>
      </c>
      <c r="E4762" s="14" t="str">
        <f t="shared" ca="1" si="123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125.89315068493151</v>
      </c>
      <c r="E4763" s="14" t="str">
        <f t="shared" ca="1" si="123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125.89315068493151</v>
      </c>
      <c r="E4764" s="14" t="str">
        <f t="shared" ca="1" si="123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125.89315068493151</v>
      </c>
      <c r="E4765" s="14" t="str">
        <f t="shared" ca="1" si="123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125.89315068493151</v>
      </c>
      <c r="E4766" s="14" t="str">
        <f t="shared" ca="1" si="123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125.89315068493151</v>
      </c>
      <c r="E4767" s="14" t="str">
        <f t="shared" ca="1" si="123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125.89315068493151</v>
      </c>
      <c r="E4768" s="14" t="str">
        <f t="shared" ca="1" si="123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125.89315068493151</v>
      </c>
      <c r="E4769" s="14" t="str">
        <f t="shared" ca="1" si="123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125.89315068493151</v>
      </c>
      <c r="E4770" s="14" t="str">
        <f t="shared" ca="1" si="123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125.89315068493151</v>
      </c>
      <c r="E4771" s="14" t="str">
        <f t="shared" ca="1" si="123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125.89315068493151</v>
      </c>
      <c r="E4772" s="14" t="str">
        <f t="shared" ca="1" si="123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125.89315068493151</v>
      </c>
      <c r="E4773" s="14" t="str">
        <f t="shared" ca="1" si="123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125.89315068493151</v>
      </c>
      <c r="E4774" s="14" t="str">
        <f t="shared" ca="1" si="123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125.89315068493151</v>
      </c>
      <c r="E4775" s="14" t="str">
        <f t="shared" ca="1" si="123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125.89315068493151</v>
      </c>
      <c r="E4776" s="14" t="str">
        <f t="shared" ca="1" si="123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125.89315068493151</v>
      </c>
      <c r="E4777" s="14" t="str">
        <f t="shared" ca="1" si="123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125.89315068493151</v>
      </c>
      <c r="E4778" s="14" t="str">
        <f t="shared" ref="E4778:E4841" ca="1" si="124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125.89315068493151</v>
      </c>
      <c r="E4779" s="14" t="str">
        <f t="shared" ca="1" si="124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125.89315068493151</v>
      </c>
      <c r="E4780" s="14" t="str">
        <f t="shared" ca="1" si="124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125.89315068493151</v>
      </c>
      <c r="E4781" s="14" t="str">
        <f t="shared" ca="1" si="124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125.89315068493151</v>
      </c>
      <c r="E4782" s="14" t="str">
        <f t="shared" ca="1" si="124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125.89315068493151</v>
      </c>
      <c r="E4783" s="14" t="str">
        <f t="shared" ca="1" si="124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125.89315068493151</v>
      </c>
      <c r="E4784" s="14" t="str">
        <f t="shared" ca="1" si="124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125.89315068493151</v>
      </c>
      <c r="E4785" s="14" t="str">
        <f t="shared" ca="1" si="124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125.89315068493151</v>
      </c>
      <c r="E4786" s="14" t="str">
        <f t="shared" ca="1" si="124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125.89315068493151</v>
      </c>
      <c r="E4787" s="14" t="str">
        <f t="shared" ca="1" si="124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125.89315068493151</v>
      </c>
      <c r="E4788" s="14" t="str">
        <f t="shared" ca="1" si="124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125.89315068493151</v>
      </c>
      <c r="E4789" s="14" t="str">
        <f t="shared" ca="1" si="124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125.89315068493151</v>
      </c>
      <c r="E4790" s="14" t="str">
        <f t="shared" ca="1" si="124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125.89315068493151</v>
      </c>
      <c r="E4791" s="14" t="str">
        <f t="shared" ca="1" si="124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125.89315068493151</v>
      </c>
      <c r="E4792" s="14" t="str">
        <f t="shared" ca="1" si="124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125.89315068493151</v>
      </c>
      <c r="E4793" s="14" t="str">
        <f t="shared" ca="1" si="124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125.89315068493151</v>
      </c>
      <c r="E4794" s="14" t="str">
        <f t="shared" ca="1" si="124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125.89315068493151</v>
      </c>
      <c r="E4795" s="14" t="str">
        <f t="shared" ca="1" si="124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125.89315068493151</v>
      </c>
      <c r="E4796" s="14" t="str">
        <f t="shared" ca="1" si="124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125.89315068493151</v>
      </c>
      <c r="E4797" s="14" t="str">
        <f t="shared" ca="1" si="124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125.89315068493151</v>
      </c>
      <c r="E4798" s="14" t="str">
        <f t="shared" ca="1" si="124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125.89315068493151</v>
      </c>
      <c r="E4799" s="14" t="str">
        <f t="shared" ca="1" si="124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125.89315068493151</v>
      </c>
      <c r="E4800" s="14" t="str">
        <f t="shared" ca="1" si="124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125.89315068493151</v>
      </c>
      <c r="E4801" s="14" t="str">
        <f t="shared" ca="1" si="124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125.89315068493151</v>
      </c>
      <c r="E4802" s="14" t="str">
        <f t="shared" ca="1" si="124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125.89315068493151</v>
      </c>
      <c r="E4803" s="14" t="str">
        <f t="shared" ca="1" si="124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125.89315068493151</v>
      </c>
      <c r="E4804" s="14" t="str">
        <f t="shared" ca="1" si="124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125.89315068493151</v>
      </c>
      <c r="E4805" s="14" t="str">
        <f t="shared" ca="1" si="124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125.89315068493151</v>
      </c>
      <c r="E4806" s="14" t="str">
        <f t="shared" ca="1" si="124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125.89315068493151</v>
      </c>
      <c r="E4807" s="14" t="str">
        <f t="shared" ca="1" si="124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125.89315068493151</v>
      </c>
      <c r="E4808" s="14" t="str">
        <f t="shared" ca="1" si="124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125.89315068493151</v>
      </c>
      <c r="E4809" s="14" t="str">
        <f t="shared" ca="1" si="124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125.89315068493151</v>
      </c>
      <c r="E4810" s="14" t="str">
        <f t="shared" ca="1" si="124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125.89315068493151</v>
      </c>
      <c r="E4811" s="14" t="str">
        <f t="shared" ca="1" si="124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125.89315068493151</v>
      </c>
      <c r="E4812" s="14" t="str">
        <f t="shared" ca="1" si="124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125.89315068493151</v>
      </c>
      <c r="E4813" s="14" t="str">
        <f t="shared" ca="1" si="124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125.89315068493151</v>
      </c>
      <c r="E4814" s="14" t="str">
        <f t="shared" ca="1" si="124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125.89315068493151</v>
      </c>
      <c r="E4815" s="14" t="str">
        <f t="shared" ca="1" si="124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125.89315068493151</v>
      </c>
      <c r="E4816" s="14" t="str">
        <f t="shared" ca="1" si="124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125.89315068493151</v>
      </c>
      <c r="E4817" s="14" t="str">
        <f t="shared" ca="1" si="124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125.89315068493151</v>
      </c>
      <c r="E4818" s="14" t="str">
        <f t="shared" ca="1" si="124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125.89315068493151</v>
      </c>
      <c r="E4819" s="14" t="str">
        <f t="shared" ca="1" si="124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125.89315068493151</v>
      </c>
      <c r="E4820" s="14" t="str">
        <f t="shared" ca="1" si="124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125.89315068493151</v>
      </c>
      <c r="E4821" s="14" t="str">
        <f t="shared" ca="1" si="124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125.89315068493151</v>
      </c>
      <c r="E4822" s="14" t="str">
        <f t="shared" ca="1" si="124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125.89315068493151</v>
      </c>
      <c r="E4823" s="14" t="str">
        <f t="shared" ca="1" si="124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125.89315068493151</v>
      </c>
      <c r="E4824" s="14" t="str">
        <f t="shared" ca="1" si="124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125.89315068493151</v>
      </c>
      <c r="E4825" s="14" t="str">
        <f t="shared" ca="1" si="124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125.89315068493151</v>
      </c>
      <c r="E4826" s="14" t="str">
        <f t="shared" ca="1" si="124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125.89315068493151</v>
      </c>
      <c r="E4827" s="14" t="str">
        <f t="shared" ca="1" si="124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125.89315068493151</v>
      </c>
      <c r="E4828" s="14" t="str">
        <f t="shared" ca="1" si="124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125.89315068493151</v>
      </c>
      <c r="E4829" s="14" t="str">
        <f t="shared" ca="1" si="124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125.89315068493151</v>
      </c>
      <c r="E4830" s="14" t="str">
        <f t="shared" ca="1" si="124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125.89315068493151</v>
      </c>
      <c r="E4831" s="14" t="str">
        <f t="shared" ca="1" si="124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125.89315068493151</v>
      </c>
      <c r="E4832" s="14" t="str">
        <f t="shared" ca="1" si="124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125.89315068493151</v>
      </c>
      <c r="E4833" s="14" t="str">
        <f t="shared" ca="1" si="124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125.89315068493151</v>
      </c>
      <c r="E4834" s="14" t="str">
        <f t="shared" ca="1" si="124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125.89315068493151</v>
      </c>
      <c r="E4835" s="14" t="str">
        <f t="shared" ca="1" si="124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125.89315068493151</v>
      </c>
      <c r="E4836" s="14" t="str">
        <f t="shared" ca="1" si="124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125.89315068493151</v>
      </c>
      <c r="E4837" s="14" t="str">
        <f t="shared" ca="1" si="124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125.89315068493151</v>
      </c>
      <c r="E4838" s="14" t="str">
        <f t="shared" ca="1" si="124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125.89315068493151</v>
      </c>
      <c r="E4839" s="14" t="str">
        <f t="shared" ca="1" si="124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125.89315068493151</v>
      </c>
      <c r="E4840" s="14" t="str">
        <f t="shared" ca="1" si="124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125.89315068493151</v>
      </c>
      <c r="E4841" s="14" t="str">
        <f t="shared" ca="1" si="124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125.89315068493151</v>
      </c>
      <c r="E4842" s="14" t="str">
        <f t="shared" ref="E4842:E4905" ca="1" si="125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125.89315068493151</v>
      </c>
      <c r="E4843" s="14" t="str">
        <f t="shared" ca="1" si="125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125.89315068493151</v>
      </c>
      <c r="E4844" s="14" t="str">
        <f t="shared" ca="1" si="125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125.89315068493151</v>
      </c>
      <c r="E4845" s="14" t="str">
        <f t="shared" ca="1" si="125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125.89315068493151</v>
      </c>
      <c r="E4846" s="14" t="str">
        <f t="shared" ca="1" si="125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125.89315068493151</v>
      </c>
      <c r="E4847" s="14" t="str">
        <f t="shared" ca="1" si="125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125.89315068493151</v>
      </c>
      <c r="E4848" s="14" t="str">
        <f t="shared" ca="1" si="125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125.89315068493151</v>
      </c>
      <c r="E4849" s="14" t="str">
        <f t="shared" ca="1" si="125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125.89315068493151</v>
      </c>
      <c r="E4850" s="14" t="str">
        <f t="shared" ca="1" si="125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125.89315068493151</v>
      </c>
      <c r="E4851" s="14" t="str">
        <f t="shared" ca="1" si="125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125.89315068493151</v>
      </c>
      <c r="E4852" s="14" t="str">
        <f t="shared" ca="1" si="125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125.89315068493151</v>
      </c>
      <c r="E4853" s="14" t="str">
        <f t="shared" ca="1" si="125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125.89315068493151</v>
      </c>
      <c r="E4854" s="14" t="str">
        <f t="shared" ca="1" si="125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125.89315068493151</v>
      </c>
      <c r="E4855" s="14" t="str">
        <f t="shared" ca="1" si="125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125.89315068493151</v>
      </c>
      <c r="E4856" s="14" t="str">
        <f t="shared" ca="1" si="125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125.89315068493151</v>
      </c>
      <c r="E4857" s="14" t="str">
        <f t="shared" ca="1" si="125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125.89315068493151</v>
      </c>
      <c r="E4858" s="14" t="str">
        <f t="shared" ca="1" si="125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125.89315068493151</v>
      </c>
      <c r="E4859" s="14" t="str">
        <f t="shared" ca="1" si="125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125.89315068493151</v>
      </c>
      <c r="E4860" s="14" t="str">
        <f t="shared" ca="1" si="125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125.89315068493151</v>
      </c>
      <c r="E4861" s="14" t="str">
        <f t="shared" ca="1" si="125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125.89315068493151</v>
      </c>
      <c r="E4862" s="14" t="str">
        <f t="shared" ca="1" si="125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125.89315068493151</v>
      </c>
      <c r="E4863" s="14" t="str">
        <f t="shared" ca="1" si="125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125.89315068493151</v>
      </c>
      <c r="E4864" s="14" t="str">
        <f t="shared" ca="1" si="125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125.89315068493151</v>
      </c>
      <c r="E4865" s="14" t="str">
        <f t="shared" ca="1" si="125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125.89315068493151</v>
      </c>
      <c r="E4866" s="14" t="str">
        <f t="shared" ca="1" si="125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125.89315068493151</v>
      </c>
      <c r="E4867" s="14" t="str">
        <f t="shared" ca="1" si="125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125.89315068493151</v>
      </c>
      <c r="E4868" s="14" t="str">
        <f t="shared" ca="1" si="125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125.89315068493151</v>
      </c>
      <c r="E4869" s="14" t="str">
        <f t="shared" ca="1" si="125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125.89315068493151</v>
      </c>
      <c r="E4870" s="14" t="str">
        <f t="shared" ca="1" si="125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125.89315068493151</v>
      </c>
      <c r="E4871" s="14" t="str">
        <f t="shared" ca="1" si="125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125.89315068493151</v>
      </c>
      <c r="E4872" s="14" t="str">
        <f t="shared" ca="1" si="125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125.89315068493151</v>
      </c>
      <c r="E4873" s="14" t="str">
        <f t="shared" ca="1" si="125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125.89315068493151</v>
      </c>
      <c r="E4874" s="14" t="str">
        <f t="shared" ca="1" si="125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125.89315068493151</v>
      </c>
      <c r="E4875" s="14" t="str">
        <f t="shared" ca="1" si="125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125.89315068493151</v>
      </c>
      <c r="E4876" s="14" t="str">
        <f t="shared" ca="1" si="125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125.89315068493151</v>
      </c>
      <c r="E4877" s="14" t="str">
        <f t="shared" ca="1" si="125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125.89315068493151</v>
      </c>
      <c r="E4878" s="14" t="str">
        <f t="shared" ca="1" si="125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125.89315068493151</v>
      </c>
      <c r="E4879" s="14" t="str">
        <f t="shared" ca="1" si="125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125.89315068493151</v>
      </c>
      <c r="E4880" s="14" t="str">
        <f t="shared" ca="1" si="125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125.89315068493151</v>
      </c>
      <c r="E4881" s="14" t="str">
        <f t="shared" ca="1" si="125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125.89315068493151</v>
      </c>
      <c r="E4882" s="14" t="str">
        <f t="shared" ca="1" si="125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125.89315068493151</v>
      </c>
      <c r="E4883" s="14" t="str">
        <f t="shared" ca="1" si="125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125.89315068493151</v>
      </c>
      <c r="E4884" s="14" t="str">
        <f t="shared" ca="1" si="125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125.89315068493151</v>
      </c>
      <c r="E4885" s="14" t="str">
        <f t="shared" ca="1" si="125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125.89315068493151</v>
      </c>
      <c r="E4886" s="14" t="str">
        <f t="shared" ca="1" si="125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125.89315068493151</v>
      </c>
      <c r="E4887" s="14" t="str">
        <f t="shared" ca="1" si="125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125.89315068493151</v>
      </c>
      <c r="E4888" s="14" t="str">
        <f t="shared" ca="1" si="125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125.89315068493151</v>
      </c>
      <c r="E4889" s="14" t="str">
        <f t="shared" ca="1" si="125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125.89315068493151</v>
      </c>
      <c r="E4890" s="14" t="str">
        <f t="shared" ca="1" si="125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125.89315068493151</v>
      </c>
      <c r="E4891" s="14" t="str">
        <f t="shared" ca="1" si="125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125.89315068493151</v>
      </c>
      <c r="E4892" s="14" t="str">
        <f t="shared" ca="1" si="125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125.89315068493151</v>
      </c>
      <c r="E4893" s="14" t="str">
        <f t="shared" ca="1" si="125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125.89315068493151</v>
      </c>
      <c r="E4894" s="14" t="str">
        <f t="shared" ca="1" si="125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125.89315068493151</v>
      </c>
      <c r="E4895" s="14" t="str">
        <f t="shared" ca="1" si="125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125.89315068493151</v>
      </c>
      <c r="E4896" s="14" t="str">
        <f t="shared" ca="1" si="125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125.89315068493151</v>
      </c>
      <c r="E4897" s="14" t="str">
        <f t="shared" ca="1" si="125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125.89315068493151</v>
      </c>
      <c r="E4898" s="14" t="str">
        <f t="shared" ca="1" si="125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125.89315068493151</v>
      </c>
      <c r="E4899" s="14" t="str">
        <f t="shared" ca="1" si="125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125.89315068493151</v>
      </c>
      <c r="E4900" s="14" t="str">
        <f t="shared" ca="1" si="125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125.89315068493151</v>
      </c>
      <c r="E4901" s="14" t="str">
        <f t="shared" ca="1" si="125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125.89315068493151</v>
      </c>
      <c r="E4902" s="14" t="str">
        <f t="shared" ca="1" si="125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125.89315068493151</v>
      </c>
      <c r="E4903" s="14" t="str">
        <f t="shared" ca="1" si="125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125.89315068493151</v>
      </c>
      <c r="E4904" s="14" t="str">
        <f t="shared" ca="1" si="125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125.89315068493151</v>
      </c>
      <c r="E4905" s="14" t="str">
        <f t="shared" ca="1" si="125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125.89315068493151</v>
      </c>
      <c r="E4906" s="14" t="str">
        <f t="shared" ref="E4906:E4969" ca="1" si="126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125.89315068493151</v>
      </c>
      <c r="E4907" s="14" t="str">
        <f t="shared" ca="1" si="126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125.89315068493151</v>
      </c>
      <c r="E4908" s="14" t="str">
        <f t="shared" ca="1" si="126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125.89315068493151</v>
      </c>
      <c r="E4909" s="14" t="str">
        <f t="shared" ca="1" si="126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125.89315068493151</v>
      </c>
      <c r="E4910" s="14" t="str">
        <f t="shared" ca="1" si="126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125.89315068493151</v>
      </c>
      <c r="E4911" s="14" t="str">
        <f t="shared" ca="1" si="126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125.89315068493151</v>
      </c>
      <c r="E4912" s="14" t="str">
        <f t="shared" ca="1" si="126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125.89315068493151</v>
      </c>
      <c r="E4913" s="14" t="str">
        <f t="shared" ca="1" si="126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125.89315068493151</v>
      </c>
      <c r="E4914" s="14" t="str">
        <f t="shared" ca="1" si="126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125.89315068493151</v>
      </c>
      <c r="E4915" s="14" t="str">
        <f t="shared" ca="1" si="126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125.89315068493151</v>
      </c>
      <c r="E4916" s="14" t="str">
        <f t="shared" ca="1" si="126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125.89315068493151</v>
      </c>
      <c r="E4917" s="14" t="str">
        <f t="shared" ca="1" si="126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125.89315068493151</v>
      </c>
      <c r="E4918" s="14" t="str">
        <f t="shared" ca="1" si="126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125.89315068493151</v>
      </c>
      <c r="E4919" s="14" t="str">
        <f t="shared" ca="1" si="126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125.89315068493151</v>
      </c>
      <c r="E4920" s="14" t="str">
        <f t="shared" ca="1" si="126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125.89315068493151</v>
      </c>
      <c r="E4921" s="14" t="str">
        <f t="shared" ca="1" si="126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125.89315068493151</v>
      </c>
      <c r="E4922" s="14" t="str">
        <f t="shared" ca="1" si="126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125.89315068493151</v>
      </c>
      <c r="E4923" s="14" t="str">
        <f t="shared" ca="1" si="126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125.89315068493151</v>
      </c>
      <c r="E4924" s="14" t="str">
        <f t="shared" ca="1" si="126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125.89315068493151</v>
      </c>
      <c r="E4925" s="14" t="str">
        <f t="shared" ca="1" si="126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125.89315068493151</v>
      </c>
      <c r="E4926" s="14" t="str">
        <f t="shared" ca="1" si="126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125.89315068493151</v>
      </c>
      <c r="E4927" s="14" t="str">
        <f t="shared" ca="1" si="126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125.89315068493151</v>
      </c>
      <c r="E4928" s="14" t="str">
        <f t="shared" ca="1" si="126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125.89315068493151</v>
      </c>
      <c r="E4929" s="14" t="str">
        <f t="shared" ca="1" si="126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125.89315068493151</v>
      </c>
      <c r="E4930" s="14" t="str">
        <f t="shared" ca="1" si="126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125.89315068493151</v>
      </c>
      <c r="E4931" s="14" t="str">
        <f t="shared" ca="1" si="126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125.89315068493151</v>
      </c>
      <c r="E4932" s="14" t="str">
        <f t="shared" ca="1" si="126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125.89315068493151</v>
      </c>
      <c r="E4933" s="14" t="str">
        <f t="shared" ca="1" si="126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125.89315068493151</v>
      </c>
      <c r="E4934" s="14" t="str">
        <f t="shared" ca="1" si="126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125.89315068493151</v>
      </c>
      <c r="E4935" s="14" t="str">
        <f t="shared" ca="1" si="126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125.89315068493151</v>
      </c>
      <c r="E4936" s="14" t="str">
        <f t="shared" ca="1" si="126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125.89315068493151</v>
      </c>
      <c r="E4937" s="14" t="str">
        <f t="shared" ca="1" si="126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125.89315068493151</v>
      </c>
      <c r="E4938" s="14" t="str">
        <f t="shared" ca="1" si="126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125.89315068493151</v>
      </c>
      <c r="E4939" s="14" t="str">
        <f t="shared" ca="1" si="126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125.89315068493151</v>
      </c>
      <c r="E4940" s="14" t="str">
        <f t="shared" ca="1" si="126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125.89315068493151</v>
      </c>
      <c r="E4941" s="14" t="str">
        <f t="shared" ca="1" si="126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125.89315068493151</v>
      </c>
      <c r="E4942" s="14" t="str">
        <f t="shared" ca="1" si="126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125.89315068493151</v>
      </c>
      <c r="E4943" s="14" t="str">
        <f t="shared" ca="1" si="126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125.89315068493151</v>
      </c>
      <c r="E4944" s="14" t="str">
        <f t="shared" ca="1" si="126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125.89315068493151</v>
      </c>
      <c r="E4945" s="14" t="str">
        <f t="shared" ca="1" si="126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125.89315068493151</v>
      </c>
      <c r="E4946" s="14" t="str">
        <f t="shared" ca="1" si="126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125.89315068493151</v>
      </c>
      <c r="E4947" s="14" t="str">
        <f t="shared" ca="1" si="126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125.89315068493151</v>
      </c>
      <c r="E4948" s="14" t="str">
        <f t="shared" ca="1" si="126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125.89315068493151</v>
      </c>
      <c r="E4949" s="14" t="str">
        <f t="shared" ca="1" si="126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125.89315068493151</v>
      </c>
      <c r="E4950" s="14" t="str">
        <f t="shared" ca="1" si="126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125.89315068493151</v>
      </c>
      <c r="E4951" s="14" t="str">
        <f t="shared" ca="1" si="126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125.89315068493151</v>
      </c>
      <c r="E4952" s="14" t="str">
        <f t="shared" ca="1" si="126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125.89315068493151</v>
      </c>
      <c r="E4953" s="14" t="str">
        <f t="shared" ca="1" si="126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125.89315068493151</v>
      </c>
      <c r="E4954" s="14" t="str">
        <f t="shared" ca="1" si="126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125.89315068493151</v>
      </c>
      <c r="E4955" s="14" t="str">
        <f t="shared" ca="1" si="126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125.89315068493151</v>
      </c>
      <c r="E4956" s="14" t="str">
        <f t="shared" ca="1" si="126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125.89315068493151</v>
      </c>
      <c r="E4957" s="14" t="str">
        <f t="shared" ca="1" si="126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125.89315068493151</v>
      </c>
      <c r="E4958" s="14" t="str">
        <f t="shared" ca="1" si="126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125.89315068493151</v>
      </c>
      <c r="E4959" s="14" t="str">
        <f t="shared" ca="1" si="126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125.89315068493151</v>
      </c>
      <c r="E4960" s="14" t="str">
        <f t="shared" ca="1" si="126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125.89315068493151</v>
      </c>
      <c r="E4961" s="14" t="str">
        <f t="shared" ca="1" si="126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125.89315068493151</v>
      </c>
      <c r="E4962" s="14" t="str">
        <f t="shared" ca="1" si="126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125.89315068493151</v>
      </c>
      <c r="E4963" s="14" t="str">
        <f t="shared" ca="1" si="126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125.89315068493151</v>
      </c>
      <c r="E4964" s="14" t="str">
        <f t="shared" ca="1" si="126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125.89315068493151</v>
      </c>
      <c r="E4965" s="14" t="str">
        <f t="shared" ca="1" si="126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125.89315068493151</v>
      </c>
      <c r="E4966" s="14" t="str">
        <f t="shared" ca="1" si="126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125.89315068493151</v>
      </c>
      <c r="E4967" s="14" t="str">
        <f t="shared" ca="1" si="126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125.89315068493151</v>
      </c>
      <c r="E4968" s="14" t="str">
        <f t="shared" ca="1" si="126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125.89315068493151</v>
      </c>
      <c r="E4969" s="14" t="str">
        <f t="shared" ca="1" si="126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125.89315068493151</v>
      </c>
      <c r="E4970" s="14" t="str">
        <f t="shared" ref="E4970:E5033" ca="1" si="127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125.89315068493151</v>
      </c>
      <c r="E4971" s="14" t="str">
        <f t="shared" ca="1" si="127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125.89315068493151</v>
      </c>
      <c r="E4972" s="14" t="str">
        <f t="shared" ca="1" si="127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125.89315068493151</v>
      </c>
      <c r="E4973" s="14" t="str">
        <f t="shared" ca="1" si="127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125.89315068493151</v>
      </c>
      <c r="E4974" s="14" t="str">
        <f t="shared" ca="1" si="127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125.89315068493151</v>
      </c>
      <c r="E4975" s="14" t="str">
        <f t="shared" ca="1" si="127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125.89315068493151</v>
      </c>
      <c r="E4976" s="14" t="str">
        <f t="shared" ca="1" si="127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125.89315068493151</v>
      </c>
      <c r="E4977" s="14" t="str">
        <f t="shared" ca="1" si="127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125.89315068493151</v>
      </c>
      <c r="E4978" s="14" t="str">
        <f t="shared" ca="1" si="127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125.89315068493151</v>
      </c>
      <c r="E4979" s="14" t="str">
        <f t="shared" ca="1" si="127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125.89315068493151</v>
      </c>
      <c r="E4980" s="14" t="str">
        <f t="shared" ca="1" si="127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125.89315068493151</v>
      </c>
      <c r="E4981" s="14" t="str">
        <f t="shared" ca="1" si="127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125.89315068493151</v>
      </c>
      <c r="E4982" s="14" t="str">
        <f t="shared" ca="1" si="127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125.89315068493151</v>
      </c>
      <c r="E4983" s="14" t="str">
        <f t="shared" ca="1" si="127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125.89315068493151</v>
      </c>
      <c r="E4984" s="14" t="str">
        <f t="shared" ca="1" si="127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125.89315068493151</v>
      </c>
      <c r="E4985" s="14" t="str">
        <f t="shared" ca="1" si="127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125.89315068493151</v>
      </c>
      <c r="E4986" s="14" t="str">
        <f t="shared" ca="1" si="127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125.89315068493151</v>
      </c>
      <c r="E4987" s="14" t="str">
        <f t="shared" ca="1" si="127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125.89315068493151</v>
      </c>
      <c r="E4988" s="14" t="str">
        <f t="shared" ca="1" si="127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125.89315068493151</v>
      </c>
      <c r="E4989" s="14" t="str">
        <f t="shared" ca="1" si="127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125.89315068493151</v>
      </c>
      <c r="E4990" s="14" t="str">
        <f t="shared" ca="1" si="127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125.89315068493151</v>
      </c>
      <c r="E4991" s="14" t="str">
        <f t="shared" ca="1" si="127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125.89315068493151</v>
      </c>
      <c r="E4992" s="14" t="str">
        <f t="shared" ca="1" si="127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125.89315068493151</v>
      </c>
      <c r="E4993" s="14" t="str">
        <f t="shared" ca="1" si="127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125.89315068493151</v>
      </c>
      <c r="E4994" s="14" t="str">
        <f t="shared" ca="1" si="127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125.89315068493151</v>
      </c>
      <c r="E4995" s="14" t="str">
        <f t="shared" ca="1" si="127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125.89315068493151</v>
      </c>
      <c r="E4996" s="14" t="str">
        <f t="shared" ca="1" si="127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125.89315068493151</v>
      </c>
      <c r="E4997" s="14" t="str">
        <f t="shared" ca="1" si="127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125.89315068493151</v>
      </c>
      <c r="E4998" s="14" t="str">
        <f t="shared" ca="1" si="127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125.89315068493151</v>
      </c>
      <c r="E4999" s="14" t="str">
        <f t="shared" ca="1" si="127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125.89315068493151</v>
      </c>
      <c r="E5000" s="14" t="str">
        <f t="shared" ca="1" si="127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125.89315068493151</v>
      </c>
      <c r="E5001" s="14" t="str">
        <f t="shared" ca="1" si="127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125.89315068493151</v>
      </c>
      <c r="E5002" s="14" t="str">
        <f t="shared" ca="1" si="127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125.89315068493151</v>
      </c>
      <c r="E5003" s="14" t="str">
        <f t="shared" ca="1" si="127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125.89315068493151</v>
      </c>
      <c r="E5004" s="14" t="str">
        <f t="shared" ca="1" si="127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125.89315068493151</v>
      </c>
      <c r="E5005" s="14" t="str">
        <f t="shared" ca="1" si="127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125.89315068493151</v>
      </c>
      <c r="E5006" s="14" t="str">
        <f t="shared" ca="1" si="127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125.89315068493151</v>
      </c>
      <c r="E5007" s="14" t="str">
        <f t="shared" ca="1" si="127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125.89315068493151</v>
      </c>
      <c r="E5008" s="14" t="str">
        <f t="shared" ca="1" si="127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125.89315068493151</v>
      </c>
      <c r="E5009" s="14" t="str">
        <f t="shared" ca="1" si="127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125.89315068493151</v>
      </c>
      <c r="E5010" s="14" t="str">
        <f t="shared" ca="1" si="127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125.89315068493151</v>
      </c>
      <c r="E5011" s="14" t="str">
        <f t="shared" ca="1" si="127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125.89315068493151</v>
      </c>
      <c r="E5012" s="14" t="str">
        <f t="shared" ca="1" si="127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125.89315068493151</v>
      </c>
      <c r="E5013" s="14" t="str">
        <f t="shared" ca="1" si="127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125.89315068493151</v>
      </c>
      <c r="E5014" s="14" t="str">
        <f t="shared" ca="1" si="127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125.89315068493151</v>
      </c>
      <c r="E5015" s="14" t="str">
        <f t="shared" ca="1" si="127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125.89315068493151</v>
      </c>
      <c r="E5016" s="14" t="str">
        <f t="shared" ca="1" si="127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125.89315068493151</v>
      </c>
      <c r="E5017" s="14" t="str">
        <f t="shared" ca="1" si="127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125.89315068493151</v>
      </c>
      <c r="E5018" s="14" t="str">
        <f t="shared" ca="1" si="127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125.89315068493151</v>
      </c>
      <c r="E5019" s="14" t="str">
        <f t="shared" ca="1" si="127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125.89315068493151</v>
      </c>
      <c r="E5020" s="14" t="str">
        <f t="shared" ca="1" si="127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125.89315068493151</v>
      </c>
      <c r="E5021" s="14" t="str">
        <f t="shared" ca="1" si="127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125.89315068493151</v>
      </c>
      <c r="E5022" s="14" t="str">
        <f t="shared" ca="1" si="127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125.89315068493151</v>
      </c>
      <c r="E5023" s="14" t="str">
        <f t="shared" ca="1" si="127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125.89315068493151</v>
      </c>
      <c r="E5024" s="14" t="str">
        <f t="shared" ca="1" si="127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125.89315068493151</v>
      </c>
      <c r="E5025" s="14" t="str">
        <f t="shared" ca="1" si="127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125.89315068493151</v>
      </c>
      <c r="E5026" s="14" t="str">
        <f t="shared" ca="1" si="127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125.89315068493151</v>
      </c>
      <c r="E5027" s="14" t="str">
        <f t="shared" ca="1" si="127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125.89315068493151</v>
      </c>
      <c r="E5028" s="14" t="str">
        <f t="shared" ca="1" si="127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125.89315068493151</v>
      </c>
      <c r="E5029" s="14" t="str">
        <f t="shared" ca="1" si="127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125.89315068493151</v>
      </c>
      <c r="E5030" s="14" t="str">
        <f t="shared" ca="1" si="127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125.89315068493151</v>
      </c>
      <c r="E5031" s="14" t="str">
        <f t="shared" ca="1" si="127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125.89315068493151</v>
      </c>
      <c r="E5032" s="14" t="str">
        <f t="shared" ca="1" si="127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125.89315068493151</v>
      </c>
      <c r="E5033" s="14" t="str">
        <f t="shared" ca="1" si="127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125.89315068493151</v>
      </c>
      <c r="E5034" s="14" t="str">
        <f t="shared" ref="E5034:E5097" ca="1" si="128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125.89315068493151</v>
      </c>
      <c r="E5035" s="14" t="str">
        <f t="shared" ca="1" si="128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125.89315068493151</v>
      </c>
      <c r="E5036" s="14" t="str">
        <f t="shared" ca="1" si="128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125.89315068493151</v>
      </c>
      <c r="E5037" s="14" t="str">
        <f t="shared" ca="1" si="128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125.89315068493151</v>
      </c>
      <c r="E5038" s="14" t="str">
        <f t="shared" ca="1" si="128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125.89315068493151</v>
      </c>
      <c r="E5039" s="14" t="str">
        <f t="shared" ca="1" si="128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125.89315068493151</v>
      </c>
      <c r="E5040" s="14" t="str">
        <f t="shared" ca="1" si="128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125.89315068493151</v>
      </c>
      <c r="E5041" s="14" t="str">
        <f t="shared" ca="1" si="128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125.89315068493151</v>
      </c>
      <c r="E5042" s="14" t="str">
        <f t="shared" ca="1" si="128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125.89315068493151</v>
      </c>
      <c r="E5043" s="14" t="str">
        <f t="shared" ca="1" si="128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125.89315068493151</v>
      </c>
      <c r="E5044" s="14" t="str">
        <f t="shared" ca="1" si="128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125.89315068493151</v>
      </c>
      <c r="E5045" s="14" t="str">
        <f t="shared" ca="1" si="128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125.89315068493151</v>
      </c>
      <c r="E5046" s="14" t="str">
        <f t="shared" ca="1" si="128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125.89315068493151</v>
      </c>
      <c r="E5047" s="14" t="str">
        <f t="shared" ca="1" si="128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125.89315068493151</v>
      </c>
      <c r="E5048" s="14" t="str">
        <f t="shared" ca="1" si="128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125.89315068493151</v>
      </c>
      <c r="E5049" s="14" t="str">
        <f t="shared" ca="1" si="128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125.89315068493151</v>
      </c>
      <c r="E5050" s="14" t="str">
        <f t="shared" ca="1" si="128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125.89315068493151</v>
      </c>
      <c r="E5051" s="14" t="str">
        <f t="shared" ca="1" si="128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125.89315068493151</v>
      </c>
      <c r="E5052" s="14" t="str">
        <f t="shared" ca="1" si="128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125.89315068493151</v>
      </c>
      <c r="E5053" s="14" t="str">
        <f t="shared" ca="1" si="128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125.89315068493151</v>
      </c>
      <c r="E5054" s="14" t="str">
        <f t="shared" ca="1" si="128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125.89315068493151</v>
      </c>
      <c r="E5055" s="14" t="str">
        <f t="shared" ca="1" si="128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125.89315068493151</v>
      </c>
      <c r="E5056" s="14" t="str">
        <f t="shared" ca="1" si="128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125.89315068493151</v>
      </c>
      <c r="E5057" s="14" t="str">
        <f t="shared" ca="1" si="128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125.89315068493151</v>
      </c>
      <c r="E5058" s="14" t="str">
        <f t="shared" ca="1" si="128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125.89315068493151</v>
      </c>
      <c r="E5059" s="14" t="str">
        <f t="shared" ca="1" si="128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125.89315068493151</v>
      </c>
      <c r="E5060" s="14" t="str">
        <f t="shared" ca="1" si="128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125.89315068493151</v>
      </c>
      <c r="E5061" s="14" t="str">
        <f t="shared" ca="1" si="128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125.89315068493151</v>
      </c>
      <c r="E5062" s="14" t="str">
        <f t="shared" ca="1" si="128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125.89315068493151</v>
      </c>
      <c r="E5063" s="14" t="str">
        <f t="shared" ca="1" si="128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125.89315068493151</v>
      </c>
      <c r="E5064" s="14" t="str">
        <f t="shared" ca="1" si="128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125.89315068493151</v>
      </c>
      <c r="E5065" s="14" t="str">
        <f t="shared" ca="1" si="128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125.89315068493151</v>
      </c>
      <c r="E5066" s="14" t="str">
        <f t="shared" ca="1" si="128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125.89315068493151</v>
      </c>
      <c r="E5067" s="14" t="str">
        <f t="shared" ca="1" si="128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125.89315068493151</v>
      </c>
      <c r="E5068" s="14" t="str">
        <f t="shared" ca="1" si="128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125.89315068493151</v>
      </c>
      <c r="E5069" s="14" t="str">
        <f t="shared" ca="1" si="128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125.89315068493151</v>
      </c>
      <c r="E5070" s="14" t="str">
        <f t="shared" ca="1" si="128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125.89315068493151</v>
      </c>
      <c r="E5071" s="14" t="str">
        <f t="shared" ca="1" si="128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125.89315068493151</v>
      </c>
      <c r="E5072" s="14" t="str">
        <f t="shared" ca="1" si="128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125.89315068493151</v>
      </c>
      <c r="E5073" s="14" t="str">
        <f t="shared" ca="1" si="128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125.89315068493151</v>
      </c>
      <c r="E5074" s="14" t="str">
        <f t="shared" ca="1" si="128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125.89315068493151</v>
      </c>
      <c r="E5075" s="14" t="str">
        <f t="shared" ca="1" si="128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125.89315068493151</v>
      </c>
      <c r="E5076" s="14" t="str">
        <f t="shared" ca="1" si="128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125.89315068493151</v>
      </c>
      <c r="E5077" s="14" t="str">
        <f t="shared" ca="1" si="128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125.89315068493151</v>
      </c>
      <c r="E5078" s="14" t="str">
        <f t="shared" ca="1" si="128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125.89315068493151</v>
      </c>
      <c r="E5079" s="14" t="str">
        <f t="shared" ca="1" si="128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125.89315068493151</v>
      </c>
      <c r="E5080" s="14" t="str">
        <f t="shared" ca="1" si="128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125.89315068493151</v>
      </c>
      <c r="E5081" s="14" t="str">
        <f t="shared" ca="1" si="128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125.89315068493151</v>
      </c>
      <c r="E5082" s="14" t="str">
        <f t="shared" ca="1" si="128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125.89315068493151</v>
      </c>
      <c r="E5083" s="14" t="str">
        <f t="shared" ca="1" si="128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125.89315068493151</v>
      </c>
      <c r="E5084" s="14" t="str">
        <f t="shared" ca="1" si="128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125.89315068493151</v>
      </c>
      <c r="E5085" s="14" t="str">
        <f t="shared" ca="1" si="128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125.89315068493151</v>
      </c>
      <c r="E5086" s="14" t="str">
        <f t="shared" ca="1" si="128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125.89315068493151</v>
      </c>
      <c r="E5087" s="14" t="str">
        <f t="shared" ca="1" si="128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125.89315068493151</v>
      </c>
      <c r="E5088" s="14" t="str">
        <f t="shared" ca="1" si="128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125.89315068493151</v>
      </c>
      <c r="E5089" s="14" t="str">
        <f t="shared" ca="1" si="128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125.89315068493151</v>
      </c>
      <c r="E5090" s="14" t="str">
        <f t="shared" ca="1" si="128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125.89315068493151</v>
      </c>
      <c r="E5091" s="14" t="str">
        <f t="shared" ca="1" si="128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125.89315068493151</v>
      </c>
      <c r="E5092" s="14" t="str">
        <f t="shared" ca="1" si="128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125.89315068493151</v>
      </c>
      <c r="E5093" s="14" t="str">
        <f t="shared" ca="1" si="128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125.89315068493151</v>
      </c>
      <c r="E5094" s="14" t="str">
        <f t="shared" ca="1" si="128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125.89315068493151</v>
      </c>
      <c r="E5095" s="14" t="str">
        <f t="shared" ca="1" si="128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125.89315068493151</v>
      </c>
      <c r="E5096" s="14" t="str">
        <f t="shared" ca="1" si="128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125.89315068493151</v>
      </c>
      <c r="E5097" s="14" t="str">
        <f t="shared" ca="1" si="128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125.89315068493151</v>
      </c>
      <c r="E5098" s="14" t="str">
        <f t="shared" ref="E5098:E5161" ca="1" si="129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125.89315068493151</v>
      </c>
      <c r="E5099" s="14" t="str">
        <f t="shared" ca="1" si="129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125.89315068493151</v>
      </c>
      <c r="E5100" s="14" t="str">
        <f t="shared" ca="1" si="129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125.89315068493151</v>
      </c>
      <c r="E5101" s="14" t="str">
        <f t="shared" ca="1" si="129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125.89315068493151</v>
      </c>
      <c r="E5102" s="14" t="str">
        <f t="shared" ca="1" si="129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125.89315068493151</v>
      </c>
      <c r="E5103" s="14" t="str">
        <f t="shared" ca="1" si="129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125.89315068493151</v>
      </c>
      <c r="E5104" s="14" t="str">
        <f t="shared" ca="1" si="129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125.89315068493151</v>
      </c>
      <c r="E5105" s="14" t="str">
        <f t="shared" ca="1" si="129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125.89315068493151</v>
      </c>
      <c r="E5106" s="14" t="str">
        <f t="shared" ca="1" si="129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125.89315068493151</v>
      </c>
      <c r="E5107" s="14" t="str">
        <f t="shared" ca="1" si="129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125.89315068493151</v>
      </c>
      <c r="E5108" s="14" t="str">
        <f t="shared" ca="1" si="129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125.89315068493151</v>
      </c>
      <c r="E5109" s="14" t="str">
        <f t="shared" ca="1" si="129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125.89315068493151</v>
      </c>
      <c r="E5110" s="14" t="str">
        <f t="shared" ca="1" si="129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125.89315068493151</v>
      </c>
      <c r="E5111" s="14" t="str">
        <f t="shared" ca="1" si="129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125.89315068493151</v>
      </c>
      <c r="E5112" s="14" t="str">
        <f t="shared" ca="1" si="129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125.89315068493151</v>
      </c>
      <c r="E5113" s="14" t="str">
        <f t="shared" ca="1" si="129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125.89315068493151</v>
      </c>
      <c r="E5114" s="14" t="str">
        <f t="shared" ca="1" si="129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125.89315068493151</v>
      </c>
      <c r="E5115" s="14" t="str">
        <f t="shared" ca="1" si="129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125.89315068493151</v>
      </c>
      <c r="E5116" s="14" t="str">
        <f t="shared" ca="1" si="129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125.89315068493151</v>
      </c>
      <c r="E5117" s="14" t="str">
        <f t="shared" ca="1" si="129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125.89315068493151</v>
      </c>
      <c r="E5118" s="14" t="str">
        <f t="shared" ca="1" si="129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125.89315068493151</v>
      </c>
      <c r="E5119" s="14" t="str">
        <f t="shared" ca="1" si="129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125.89315068493151</v>
      </c>
      <c r="E5120" s="14" t="str">
        <f t="shared" ca="1" si="129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125.89315068493151</v>
      </c>
      <c r="E5121" s="14" t="str">
        <f t="shared" ca="1" si="129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125.89315068493151</v>
      </c>
      <c r="E5122" s="14" t="str">
        <f t="shared" ca="1" si="129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125.89315068493151</v>
      </c>
      <c r="E5123" s="14" t="str">
        <f t="shared" ca="1" si="129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125.89315068493151</v>
      </c>
      <c r="E5124" s="14" t="str">
        <f t="shared" ca="1" si="129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125.89315068493151</v>
      </c>
      <c r="E5125" s="14" t="str">
        <f t="shared" ca="1" si="129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125.89315068493151</v>
      </c>
      <c r="E5126" s="14" t="str">
        <f t="shared" ca="1" si="129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125.89315068493151</v>
      </c>
      <c r="E5127" s="14" t="str">
        <f t="shared" ca="1" si="129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125.89315068493151</v>
      </c>
      <c r="E5128" s="14" t="str">
        <f t="shared" ca="1" si="129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125.89315068493151</v>
      </c>
      <c r="E5129" s="14" t="str">
        <f t="shared" ca="1" si="129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125.89315068493151</v>
      </c>
      <c r="E5130" s="14" t="str">
        <f t="shared" ca="1" si="129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125.89315068493151</v>
      </c>
      <c r="E5131" s="14" t="str">
        <f t="shared" ca="1" si="129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125.89315068493151</v>
      </c>
      <c r="E5132" s="14" t="str">
        <f t="shared" ca="1" si="129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125.89315068493151</v>
      </c>
      <c r="E5133" s="14" t="str">
        <f t="shared" ca="1" si="129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125.89315068493151</v>
      </c>
      <c r="E5134" s="14" t="str">
        <f t="shared" ca="1" si="129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125.89315068493151</v>
      </c>
      <c r="E5135" s="14" t="str">
        <f t="shared" ca="1" si="129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125.89315068493151</v>
      </c>
      <c r="E5136" s="14" t="str">
        <f t="shared" ca="1" si="129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125.89315068493151</v>
      </c>
      <c r="E5137" s="14" t="str">
        <f t="shared" ca="1" si="129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125.89315068493151</v>
      </c>
      <c r="E5138" s="14" t="str">
        <f t="shared" ca="1" si="129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125.89315068493151</v>
      </c>
      <c r="E5139" s="14" t="str">
        <f t="shared" ca="1" si="129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125.89315068493151</v>
      </c>
      <c r="E5140" s="14" t="str">
        <f t="shared" ca="1" si="129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125.89315068493151</v>
      </c>
      <c r="E5141" s="14" t="str">
        <f t="shared" ca="1" si="129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125.89315068493151</v>
      </c>
      <c r="E5142" s="14" t="str">
        <f t="shared" ca="1" si="129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125.89315068493151</v>
      </c>
      <c r="E5143" s="14" t="str">
        <f t="shared" ca="1" si="129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125.89315068493151</v>
      </c>
      <c r="E5144" s="14" t="str">
        <f t="shared" ca="1" si="129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125.89315068493151</v>
      </c>
      <c r="E5145" s="14" t="str">
        <f t="shared" ca="1" si="129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125.89315068493151</v>
      </c>
      <c r="E5146" s="14" t="str">
        <f t="shared" ca="1" si="129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125.89315068493151</v>
      </c>
      <c r="E5147" s="14" t="str">
        <f t="shared" ca="1" si="129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125.89315068493151</v>
      </c>
      <c r="E5148" s="14" t="str">
        <f t="shared" ca="1" si="129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125.89315068493151</v>
      </c>
      <c r="E5149" s="14" t="str">
        <f t="shared" ca="1" si="129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125.89315068493151</v>
      </c>
      <c r="E5150" s="14" t="str">
        <f t="shared" ca="1" si="129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125.89315068493151</v>
      </c>
      <c r="E5151" s="14" t="str">
        <f t="shared" ca="1" si="129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125.89315068493151</v>
      </c>
      <c r="E5152" s="14" t="str">
        <f t="shared" ca="1" si="129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125.89315068493151</v>
      </c>
      <c r="E5153" s="14" t="str">
        <f t="shared" ca="1" si="129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125.89315068493151</v>
      </c>
      <c r="E5154" s="14" t="str">
        <f t="shared" ca="1" si="129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125.89315068493151</v>
      </c>
      <c r="E5155" s="14" t="str">
        <f t="shared" ca="1" si="129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125.89315068493151</v>
      </c>
      <c r="E5156" s="14" t="str">
        <f t="shared" ca="1" si="129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125.89315068493151</v>
      </c>
      <c r="E5157" s="14" t="str">
        <f t="shared" ca="1" si="129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125.89315068493151</v>
      </c>
      <c r="E5158" s="14" t="str">
        <f t="shared" ca="1" si="129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125.89315068493151</v>
      </c>
      <c r="E5159" s="14" t="str">
        <f t="shared" ca="1" si="129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125.89315068493151</v>
      </c>
      <c r="E5160" s="14" t="str">
        <f t="shared" ca="1" si="129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125.89315068493151</v>
      </c>
      <c r="E5161" s="14" t="str">
        <f t="shared" ca="1" si="129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125.89315068493151</v>
      </c>
      <c r="E5162" s="14" t="str">
        <f t="shared" ref="E5162:E5225" ca="1" si="130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125.89315068493151</v>
      </c>
      <c r="E5163" s="14" t="str">
        <f t="shared" ca="1" si="130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125.89315068493151</v>
      </c>
      <c r="E5164" s="14" t="str">
        <f t="shared" ca="1" si="130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125.89315068493151</v>
      </c>
      <c r="E5165" s="14" t="str">
        <f t="shared" ca="1" si="130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125.89315068493151</v>
      </c>
      <c r="E5166" s="14" t="str">
        <f t="shared" ca="1" si="130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125.89315068493151</v>
      </c>
      <c r="E5167" s="14" t="str">
        <f t="shared" ca="1" si="130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125.89315068493151</v>
      </c>
      <c r="E5168" s="14" t="str">
        <f t="shared" ca="1" si="130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125.89315068493151</v>
      </c>
      <c r="E5169" s="14" t="str">
        <f t="shared" ca="1" si="130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125.89315068493151</v>
      </c>
      <c r="E5170" s="14" t="str">
        <f t="shared" ca="1" si="130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125.89315068493151</v>
      </c>
      <c r="E5171" s="14" t="str">
        <f t="shared" ca="1" si="130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125.89315068493151</v>
      </c>
      <c r="E5172" s="14" t="str">
        <f t="shared" ca="1" si="130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125.89315068493151</v>
      </c>
      <c r="E5173" s="14" t="str">
        <f t="shared" ca="1" si="130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125.89315068493151</v>
      </c>
      <c r="E5174" s="14" t="str">
        <f t="shared" ca="1" si="130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125.89315068493151</v>
      </c>
      <c r="E5175" s="14" t="str">
        <f t="shared" ca="1" si="130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125.89315068493151</v>
      </c>
      <c r="E5176" s="14" t="str">
        <f t="shared" ca="1" si="130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125.89315068493151</v>
      </c>
      <c r="E5177" s="14" t="str">
        <f t="shared" ca="1" si="130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125.89315068493151</v>
      </c>
      <c r="E5178" s="14" t="str">
        <f t="shared" ca="1" si="130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125.89315068493151</v>
      </c>
      <c r="E5179" s="14" t="str">
        <f t="shared" ca="1" si="130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125.89315068493151</v>
      </c>
      <c r="E5180" s="14" t="str">
        <f t="shared" ca="1" si="130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125.89315068493151</v>
      </c>
      <c r="E5181" s="14" t="str">
        <f t="shared" ca="1" si="130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125.89315068493151</v>
      </c>
      <c r="E5182" s="14" t="str">
        <f t="shared" ca="1" si="130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125.89315068493151</v>
      </c>
      <c r="E5183" s="14" t="str">
        <f t="shared" ca="1" si="130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125.89315068493151</v>
      </c>
      <c r="E5184" s="14" t="str">
        <f t="shared" ca="1" si="130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125.89315068493151</v>
      </c>
      <c r="E5185" s="14" t="str">
        <f t="shared" ca="1" si="130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125.89315068493151</v>
      </c>
      <c r="E5186" s="14" t="str">
        <f t="shared" ca="1" si="130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125.89315068493151</v>
      </c>
      <c r="E5187" s="14" t="str">
        <f t="shared" ca="1" si="130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125.89315068493151</v>
      </c>
      <c r="E5188" s="14" t="str">
        <f t="shared" ca="1" si="130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125.89315068493151</v>
      </c>
      <c r="E5189" s="14" t="str">
        <f t="shared" ca="1" si="130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125.89315068493151</v>
      </c>
      <c r="E5190" s="14" t="str">
        <f t="shared" ca="1" si="130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125.89315068493151</v>
      </c>
      <c r="E5191" s="14" t="str">
        <f t="shared" ca="1" si="130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125.89315068493151</v>
      </c>
      <c r="E5192" s="14" t="str">
        <f t="shared" ca="1" si="130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125.89315068493151</v>
      </c>
      <c r="E5193" s="14" t="str">
        <f t="shared" ca="1" si="130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125.89315068493151</v>
      </c>
      <c r="E5194" s="14" t="str">
        <f t="shared" ca="1" si="130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125.89315068493151</v>
      </c>
      <c r="E5195" s="14" t="str">
        <f t="shared" ca="1" si="130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125.89315068493151</v>
      </c>
      <c r="E5196" s="14" t="str">
        <f t="shared" ca="1" si="130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125.89315068493151</v>
      </c>
      <c r="E5197" s="14" t="str">
        <f t="shared" ca="1" si="130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125.89315068493151</v>
      </c>
      <c r="E5198" s="14" t="str">
        <f t="shared" ca="1" si="130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125.89315068493151</v>
      </c>
      <c r="E5199" s="14" t="str">
        <f t="shared" ca="1" si="130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125.89315068493151</v>
      </c>
      <c r="E5200" s="14" t="str">
        <f t="shared" ca="1" si="130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125.89315068493151</v>
      </c>
      <c r="E5201" s="14" t="str">
        <f t="shared" ca="1" si="130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125.89315068493151</v>
      </c>
      <c r="E5202" s="14" t="str">
        <f t="shared" ca="1" si="130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125.89315068493151</v>
      </c>
      <c r="E5203" s="14" t="str">
        <f t="shared" ca="1" si="130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125.89315068493151</v>
      </c>
      <c r="E5204" s="14" t="str">
        <f t="shared" ca="1" si="130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125.89315068493151</v>
      </c>
      <c r="E5205" s="14" t="str">
        <f t="shared" ca="1" si="130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125.89315068493151</v>
      </c>
      <c r="E5206" s="14" t="str">
        <f t="shared" ca="1" si="130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125.89315068493151</v>
      </c>
      <c r="E5207" s="14" t="str">
        <f t="shared" ca="1" si="130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125.89315068493151</v>
      </c>
      <c r="E5208" s="14" t="str">
        <f t="shared" ca="1" si="130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125.89315068493151</v>
      </c>
      <c r="E5209" s="14" t="str">
        <f t="shared" ca="1" si="130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125.89315068493151</v>
      </c>
      <c r="E5210" s="14" t="str">
        <f t="shared" ca="1" si="130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125.89315068493151</v>
      </c>
      <c r="E5211" s="14" t="str">
        <f t="shared" ca="1" si="130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125.89315068493151</v>
      </c>
      <c r="E5212" s="14" t="str">
        <f t="shared" ca="1" si="130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125.89315068493151</v>
      </c>
      <c r="E5213" s="14" t="str">
        <f t="shared" ca="1" si="130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125.89315068493151</v>
      </c>
      <c r="E5214" s="14" t="str">
        <f t="shared" ca="1" si="130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125.89315068493151</v>
      </c>
      <c r="E5215" s="14" t="str">
        <f t="shared" ca="1" si="130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125.89315068493151</v>
      </c>
      <c r="E5216" s="14" t="str">
        <f t="shared" ca="1" si="130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125.89315068493151</v>
      </c>
      <c r="E5217" s="14" t="str">
        <f t="shared" ca="1" si="130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125.89315068493151</v>
      </c>
      <c r="E5218" s="14" t="str">
        <f t="shared" ca="1" si="130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125.89315068493151</v>
      </c>
      <c r="E5219" s="14" t="str">
        <f t="shared" ca="1" si="130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125.89315068493151</v>
      </c>
      <c r="E5220" s="14" t="str">
        <f t="shared" ca="1" si="130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125.89315068493151</v>
      </c>
      <c r="E5221" s="14" t="str">
        <f t="shared" ca="1" si="130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125.89315068493151</v>
      </c>
      <c r="E5222" s="14" t="str">
        <f t="shared" ca="1" si="130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125.89315068493151</v>
      </c>
      <c r="E5223" s="14" t="str">
        <f t="shared" ca="1" si="130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125.89315068493151</v>
      </c>
      <c r="E5224" s="14" t="str">
        <f t="shared" ca="1" si="130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125.89315068493151</v>
      </c>
      <c r="E5225" s="14" t="str">
        <f t="shared" ca="1" si="130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125.89315068493151</v>
      </c>
      <c r="E5226" s="14" t="str">
        <f t="shared" ref="E5226:E5289" ca="1" si="131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125.89315068493151</v>
      </c>
      <c r="E5227" s="14" t="str">
        <f t="shared" ca="1" si="131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125.89315068493151</v>
      </c>
      <c r="E5228" s="14" t="str">
        <f t="shared" ca="1" si="131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125.89315068493151</v>
      </c>
      <c r="E5229" s="14" t="str">
        <f t="shared" ca="1" si="131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125.89315068493151</v>
      </c>
      <c r="E5230" s="14" t="str">
        <f t="shared" ca="1" si="131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125.89315068493151</v>
      </c>
      <c r="E5231" s="14" t="str">
        <f t="shared" ca="1" si="131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125.89315068493151</v>
      </c>
      <c r="E5232" s="14" t="str">
        <f t="shared" ca="1" si="131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125.89315068493151</v>
      </c>
      <c r="E5233" s="14" t="str">
        <f t="shared" ca="1" si="131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125.89315068493151</v>
      </c>
      <c r="E5234" s="14" t="str">
        <f t="shared" ca="1" si="131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125.89315068493151</v>
      </c>
      <c r="E5235" s="14" t="str">
        <f t="shared" ca="1" si="131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125.89315068493151</v>
      </c>
      <c r="E5236" s="14" t="str">
        <f t="shared" ca="1" si="131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125.89315068493151</v>
      </c>
      <c r="E5237" s="14" t="str">
        <f t="shared" ca="1" si="131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125.89315068493151</v>
      </c>
      <c r="E5238" s="14" t="str">
        <f t="shared" ca="1" si="131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125.89315068493151</v>
      </c>
      <c r="E5239" s="14" t="str">
        <f t="shared" ca="1" si="131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125.89315068493151</v>
      </c>
      <c r="E5240" s="14" t="str">
        <f t="shared" ca="1" si="131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125.89315068493151</v>
      </c>
      <c r="E5241" s="14" t="str">
        <f t="shared" ca="1" si="131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125.89315068493151</v>
      </c>
      <c r="E5242" s="14" t="str">
        <f t="shared" ca="1" si="131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125.89315068493151</v>
      </c>
      <c r="E5243" s="14" t="str">
        <f t="shared" ca="1" si="131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125.89315068493151</v>
      </c>
      <c r="E5244" s="14" t="str">
        <f t="shared" ca="1" si="131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125.89315068493151</v>
      </c>
      <c r="E5245" s="14" t="str">
        <f t="shared" ca="1" si="131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125.89315068493151</v>
      </c>
      <c r="E5246" s="14" t="str">
        <f t="shared" ca="1" si="131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125.89315068493151</v>
      </c>
      <c r="E5247" s="14" t="str">
        <f t="shared" ca="1" si="131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125.89315068493151</v>
      </c>
      <c r="E5248" s="14" t="str">
        <f t="shared" ca="1" si="131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125.89315068493151</v>
      </c>
      <c r="E5249" s="14" t="str">
        <f t="shared" ca="1" si="131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125.89315068493151</v>
      </c>
      <c r="E5250" s="14" t="str">
        <f t="shared" ca="1" si="131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125.89315068493151</v>
      </c>
      <c r="E5251" s="14" t="str">
        <f t="shared" ca="1" si="131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125.89315068493151</v>
      </c>
      <c r="E5252" s="14" t="str">
        <f t="shared" ca="1" si="131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125.89315068493151</v>
      </c>
      <c r="E5253" s="14" t="str">
        <f t="shared" ca="1" si="131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125.89315068493151</v>
      </c>
      <c r="E5254" s="14" t="str">
        <f t="shared" ca="1" si="131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125.89315068493151</v>
      </c>
      <c r="E5255" s="14" t="str">
        <f t="shared" ca="1" si="131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125.89315068493151</v>
      </c>
      <c r="E5256" s="14" t="str">
        <f t="shared" ca="1" si="131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125.89315068493151</v>
      </c>
      <c r="E5257" s="14" t="str">
        <f t="shared" ca="1" si="131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125.89315068493151</v>
      </c>
      <c r="E5258" s="14" t="str">
        <f t="shared" ca="1" si="131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125.89315068493151</v>
      </c>
      <c r="E5259" s="14" t="str">
        <f t="shared" ca="1" si="131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125.89315068493151</v>
      </c>
      <c r="E5260" s="14" t="str">
        <f t="shared" ca="1" si="131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125.89315068493151</v>
      </c>
      <c r="E5261" s="14" t="str">
        <f t="shared" ca="1" si="131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125.89315068493151</v>
      </c>
      <c r="E5262" s="14" t="str">
        <f t="shared" ca="1" si="131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125.89315068493151</v>
      </c>
      <c r="E5263" s="14" t="str">
        <f t="shared" ca="1" si="131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125.89315068493151</v>
      </c>
      <c r="E5264" s="14" t="str">
        <f t="shared" ca="1" si="131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125.89315068493151</v>
      </c>
      <c r="E5265" s="14" t="str">
        <f t="shared" ca="1" si="131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125.89315068493151</v>
      </c>
      <c r="E5266" s="14" t="str">
        <f t="shared" ca="1" si="131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125.89315068493151</v>
      </c>
      <c r="E5267" s="14" t="str">
        <f t="shared" ca="1" si="131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125.89315068493151</v>
      </c>
      <c r="E5268" s="14" t="str">
        <f t="shared" ca="1" si="131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125.89315068493151</v>
      </c>
      <c r="E5269" s="14" t="str">
        <f t="shared" ca="1" si="131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125.89315068493151</v>
      </c>
      <c r="E5270" s="14" t="str">
        <f t="shared" ca="1" si="131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125.89315068493151</v>
      </c>
      <c r="E5271" s="14" t="str">
        <f t="shared" ca="1" si="131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125.89315068493151</v>
      </c>
      <c r="E5272" s="14" t="str">
        <f t="shared" ca="1" si="131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125.89315068493151</v>
      </c>
      <c r="E5273" s="14" t="str">
        <f t="shared" ca="1" si="131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125.89315068493151</v>
      </c>
      <c r="E5274" s="14" t="str">
        <f t="shared" ca="1" si="131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125.89315068493151</v>
      </c>
      <c r="E5275" s="14" t="str">
        <f t="shared" ca="1" si="131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125.89315068493151</v>
      </c>
      <c r="E5276" s="14" t="str">
        <f t="shared" ca="1" si="131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125.89315068493151</v>
      </c>
      <c r="E5277" s="14" t="str">
        <f t="shared" ca="1" si="131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125.89315068493151</v>
      </c>
      <c r="E5278" s="14" t="str">
        <f t="shared" ca="1" si="131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125.89315068493151</v>
      </c>
      <c r="E5279" s="14" t="str">
        <f t="shared" ca="1" si="131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125.89315068493151</v>
      </c>
      <c r="E5280" s="14" t="str">
        <f t="shared" ca="1" si="131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125.89315068493151</v>
      </c>
      <c r="E5281" s="14" t="str">
        <f t="shared" ca="1" si="131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125.89315068493151</v>
      </c>
      <c r="E5282" s="14" t="str">
        <f t="shared" ca="1" si="131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125.89315068493151</v>
      </c>
      <c r="E5283" s="14" t="str">
        <f t="shared" ca="1" si="131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125.89315068493151</v>
      </c>
      <c r="E5284" s="14" t="str">
        <f t="shared" ca="1" si="131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125.89315068493151</v>
      </c>
      <c r="E5285" s="14" t="str">
        <f t="shared" ca="1" si="131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125.89315068493151</v>
      </c>
      <c r="E5286" s="14" t="str">
        <f t="shared" ca="1" si="131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125.89315068493151</v>
      </c>
      <c r="E5287" s="14" t="str">
        <f t="shared" ca="1" si="131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125.89315068493151</v>
      </c>
      <c r="E5288" s="14" t="str">
        <f t="shared" ca="1" si="131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125.89315068493151</v>
      </c>
      <c r="E5289" s="14" t="str">
        <f t="shared" ca="1" si="131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125.89315068493151</v>
      </c>
      <c r="E5290" s="14" t="str">
        <f t="shared" ref="E5290:E5353" ca="1" si="132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125.89315068493151</v>
      </c>
      <c r="E5291" s="14" t="str">
        <f t="shared" ca="1" si="132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125.89315068493151</v>
      </c>
      <c r="E5292" s="14" t="str">
        <f t="shared" ca="1" si="132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125.89315068493151</v>
      </c>
      <c r="E5293" s="14" t="str">
        <f t="shared" ca="1" si="132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125.89315068493151</v>
      </c>
      <c r="E5294" s="14" t="str">
        <f t="shared" ca="1" si="132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125.89315068493151</v>
      </c>
      <c r="E5295" s="14" t="str">
        <f t="shared" ca="1" si="132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125.89315068493151</v>
      </c>
      <c r="E5296" s="14" t="str">
        <f t="shared" ca="1" si="132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125.89315068493151</v>
      </c>
      <c r="E5297" s="14" t="str">
        <f t="shared" ca="1" si="132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125.89315068493151</v>
      </c>
      <c r="E5298" s="14" t="str">
        <f t="shared" ca="1" si="132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125.89315068493151</v>
      </c>
      <c r="E5299" s="14" t="str">
        <f t="shared" ca="1" si="132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125.89315068493151</v>
      </c>
      <c r="E5300" s="14" t="str">
        <f t="shared" ca="1" si="132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125.89315068493151</v>
      </c>
      <c r="E5301" s="14" t="str">
        <f t="shared" ca="1" si="132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125.89315068493151</v>
      </c>
      <c r="E5302" s="14" t="str">
        <f t="shared" ca="1" si="132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125.89315068493151</v>
      </c>
      <c r="E5303" s="14" t="str">
        <f t="shared" ca="1" si="132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125.89315068493151</v>
      </c>
      <c r="E5304" s="14" t="str">
        <f t="shared" ca="1" si="132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125.89315068493151</v>
      </c>
      <c r="E5305" s="14" t="str">
        <f t="shared" ca="1" si="132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125.89315068493151</v>
      </c>
      <c r="E5306" s="14" t="str">
        <f t="shared" ca="1" si="132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125.89315068493151</v>
      </c>
      <c r="E5307" s="14" t="str">
        <f t="shared" ca="1" si="132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125.89315068493151</v>
      </c>
      <c r="E5308" s="14" t="str">
        <f t="shared" ca="1" si="132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125.89315068493151</v>
      </c>
      <c r="E5309" s="14" t="str">
        <f t="shared" ca="1" si="132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125.89315068493151</v>
      </c>
      <c r="E5310" s="14" t="str">
        <f t="shared" ca="1" si="132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125.89315068493151</v>
      </c>
      <c r="E5311" s="14" t="str">
        <f t="shared" ca="1" si="132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125.89315068493151</v>
      </c>
      <c r="E5312" s="14" t="str">
        <f t="shared" ca="1" si="132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125.89315068493151</v>
      </c>
      <c r="E5313" s="14" t="str">
        <f t="shared" ca="1" si="132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125.89315068493151</v>
      </c>
      <c r="E5314" s="14" t="str">
        <f t="shared" ca="1" si="132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125.89315068493151</v>
      </c>
      <c r="E5315" s="14" t="str">
        <f t="shared" ca="1" si="132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125.89315068493151</v>
      </c>
      <c r="E5316" s="14" t="str">
        <f t="shared" ca="1" si="132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125.89315068493151</v>
      </c>
      <c r="E5317" s="14" t="str">
        <f t="shared" ca="1" si="132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125.89315068493151</v>
      </c>
      <c r="E5318" s="14" t="str">
        <f t="shared" ca="1" si="132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125.89315068493151</v>
      </c>
      <c r="E5319" s="14" t="str">
        <f t="shared" ca="1" si="132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125.89315068493151</v>
      </c>
      <c r="E5320" s="14" t="str">
        <f t="shared" ca="1" si="132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125.89315068493151</v>
      </c>
      <c r="E5321" s="14" t="str">
        <f t="shared" ca="1" si="132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125.89315068493151</v>
      </c>
      <c r="E5322" s="14" t="str">
        <f t="shared" ca="1" si="132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125.89315068493151</v>
      </c>
      <c r="E5323" s="14" t="str">
        <f t="shared" ca="1" si="132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125.89315068493151</v>
      </c>
      <c r="E5324" s="14" t="str">
        <f t="shared" ca="1" si="132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125.89315068493151</v>
      </c>
      <c r="E5325" s="14" t="str">
        <f t="shared" ca="1" si="132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125.89315068493151</v>
      </c>
      <c r="E5326" s="14" t="str">
        <f t="shared" ca="1" si="132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125.89315068493151</v>
      </c>
      <c r="E5327" s="14" t="str">
        <f t="shared" ca="1" si="132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125.89315068493151</v>
      </c>
      <c r="E5328" s="14" t="str">
        <f t="shared" ca="1" si="132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125.89315068493151</v>
      </c>
      <c r="E5329" s="14" t="str">
        <f t="shared" ca="1" si="132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125.89315068493151</v>
      </c>
      <c r="E5330" s="14" t="str">
        <f t="shared" ca="1" si="132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125.89315068493151</v>
      </c>
      <c r="E5331" s="14" t="str">
        <f t="shared" ca="1" si="132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125.89315068493151</v>
      </c>
      <c r="E5332" s="14" t="str">
        <f t="shared" ca="1" si="132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125.89315068493151</v>
      </c>
      <c r="E5333" s="14" t="str">
        <f t="shared" ca="1" si="132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125.89315068493151</v>
      </c>
      <c r="E5334" s="14" t="str">
        <f t="shared" ca="1" si="132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125.89315068493151</v>
      </c>
      <c r="E5335" s="14" t="str">
        <f t="shared" ca="1" si="132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125.89315068493151</v>
      </c>
      <c r="E5336" s="14" t="str">
        <f t="shared" ca="1" si="132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125.89315068493151</v>
      </c>
      <c r="E5337" s="14" t="str">
        <f t="shared" ca="1" si="132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125.89315068493151</v>
      </c>
      <c r="E5338" s="14" t="str">
        <f t="shared" ca="1" si="132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125.89315068493151</v>
      </c>
      <c r="E5339" s="14" t="str">
        <f t="shared" ca="1" si="132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125.89315068493151</v>
      </c>
      <c r="E5340" s="14" t="str">
        <f t="shared" ca="1" si="132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125.89315068493151</v>
      </c>
      <c r="E5341" s="14" t="str">
        <f t="shared" ca="1" si="132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125.89315068493151</v>
      </c>
      <c r="E5342" s="14" t="str">
        <f t="shared" ca="1" si="132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125.89315068493151</v>
      </c>
      <c r="E5343" s="14" t="str">
        <f t="shared" ca="1" si="132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125.89315068493151</v>
      </c>
      <c r="E5344" s="14" t="str">
        <f t="shared" ca="1" si="132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125.89315068493151</v>
      </c>
      <c r="E5345" s="14" t="str">
        <f t="shared" ca="1" si="132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125.89315068493151</v>
      </c>
      <c r="E5346" s="14" t="str">
        <f t="shared" ca="1" si="132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125.89315068493151</v>
      </c>
      <c r="E5347" s="14" t="str">
        <f t="shared" ca="1" si="132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125.89315068493151</v>
      </c>
      <c r="E5348" s="14" t="str">
        <f t="shared" ca="1" si="132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125.89315068493151</v>
      </c>
      <c r="E5349" s="14" t="str">
        <f t="shared" ca="1" si="132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125.89315068493151</v>
      </c>
      <c r="E5350" s="14" t="str">
        <f t="shared" ca="1" si="132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125.89315068493151</v>
      </c>
      <c r="E5351" s="14" t="str">
        <f t="shared" ca="1" si="132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125.89315068493151</v>
      </c>
      <c r="E5352" s="14" t="str">
        <f t="shared" ca="1" si="132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125.89315068493151</v>
      </c>
      <c r="E5353" s="14" t="str">
        <f t="shared" ca="1" si="132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125.89315068493151</v>
      </c>
      <c r="E5354" s="14" t="str">
        <f t="shared" ref="E5354:E5417" ca="1" si="133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125.89315068493151</v>
      </c>
      <c r="E5355" s="14" t="str">
        <f t="shared" ca="1" si="133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125.89315068493151</v>
      </c>
      <c r="E5356" s="14" t="str">
        <f t="shared" ca="1" si="133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125.89315068493151</v>
      </c>
      <c r="E5357" s="14" t="str">
        <f t="shared" ca="1" si="133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125.89315068493151</v>
      </c>
      <c r="E5358" s="14" t="str">
        <f t="shared" ca="1" si="133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125.89315068493151</v>
      </c>
      <c r="E5359" s="14" t="str">
        <f t="shared" ca="1" si="133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125.89315068493151</v>
      </c>
      <c r="E5360" s="14" t="str">
        <f t="shared" ca="1" si="133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125.89315068493151</v>
      </c>
      <c r="E5361" s="14" t="str">
        <f t="shared" ca="1" si="133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125.89315068493151</v>
      </c>
      <c r="E5362" s="14" t="str">
        <f t="shared" ca="1" si="133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125.89315068493151</v>
      </c>
      <c r="E5363" s="14" t="str">
        <f t="shared" ca="1" si="133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125.89315068493151</v>
      </c>
      <c r="E5364" s="14" t="str">
        <f t="shared" ca="1" si="133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125.89315068493151</v>
      </c>
      <c r="E5365" s="14" t="str">
        <f t="shared" ca="1" si="133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125.89315068493151</v>
      </c>
      <c r="E5366" s="14" t="str">
        <f t="shared" ca="1" si="133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125.89315068493151</v>
      </c>
      <c r="E5367" s="14" t="str">
        <f t="shared" ca="1" si="133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125.89315068493151</v>
      </c>
      <c r="E5368" s="14" t="str">
        <f t="shared" ca="1" si="133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125.89315068493151</v>
      </c>
      <c r="E5369" s="14" t="str">
        <f t="shared" ca="1" si="133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125.89315068493151</v>
      </c>
      <c r="E5370" s="14" t="str">
        <f t="shared" ca="1" si="133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125.89315068493151</v>
      </c>
      <c r="E5371" s="14" t="str">
        <f t="shared" ca="1" si="133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125.89315068493151</v>
      </c>
      <c r="E5372" s="14" t="str">
        <f t="shared" ca="1" si="133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125.89315068493151</v>
      </c>
      <c r="E5373" s="14" t="str">
        <f t="shared" ca="1" si="133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125.89315068493151</v>
      </c>
      <c r="E5374" s="14" t="str">
        <f t="shared" ca="1" si="133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125.89315068493151</v>
      </c>
      <c r="E5375" s="14" t="str">
        <f t="shared" ca="1" si="133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125.89315068493151</v>
      </c>
      <c r="E5376" s="14" t="str">
        <f t="shared" ca="1" si="133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125.89315068493151</v>
      </c>
      <c r="E5377" s="14" t="str">
        <f t="shared" ca="1" si="133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125.89315068493151</v>
      </c>
      <c r="E5378" s="14" t="str">
        <f t="shared" ca="1" si="133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125.89315068493151</v>
      </c>
      <c r="E5379" s="14" t="str">
        <f t="shared" ca="1" si="133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125.89315068493151</v>
      </c>
      <c r="E5380" s="14" t="str">
        <f t="shared" ca="1" si="133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125.89315068493151</v>
      </c>
      <c r="E5381" s="14" t="str">
        <f t="shared" ca="1" si="133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125.89315068493151</v>
      </c>
      <c r="E5382" s="14" t="str">
        <f t="shared" ca="1" si="133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125.89315068493151</v>
      </c>
      <c r="E5383" s="14" t="str">
        <f t="shared" ca="1" si="133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125.89315068493151</v>
      </c>
      <c r="E5384" s="14" t="str">
        <f t="shared" ca="1" si="133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125.89315068493151</v>
      </c>
      <c r="E5385" s="14" t="str">
        <f t="shared" ca="1" si="133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125.89315068493151</v>
      </c>
      <c r="E5386" s="14" t="str">
        <f t="shared" ca="1" si="133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125.89315068493151</v>
      </c>
      <c r="E5387" s="14" t="str">
        <f t="shared" ca="1" si="133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125.89315068493151</v>
      </c>
      <c r="E5388" s="14" t="str">
        <f t="shared" ca="1" si="133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125.89315068493151</v>
      </c>
      <c r="E5389" s="14" t="str">
        <f t="shared" ca="1" si="133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125.89315068493151</v>
      </c>
      <c r="E5390" s="14" t="str">
        <f t="shared" ca="1" si="133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125.89315068493151</v>
      </c>
      <c r="E5391" s="14" t="str">
        <f t="shared" ca="1" si="133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125.89315068493151</v>
      </c>
      <c r="E5392" s="14" t="str">
        <f t="shared" ca="1" si="133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125.89315068493151</v>
      </c>
      <c r="E5393" s="14" t="str">
        <f t="shared" ca="1" si="133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125.89315068493151</v>
      </c>
      <c r="E5394" s="14" t="str">
        <f t="shared" ca="1" si="133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125.89315068493151</v>
      </c>
      <c r="E5395" s="14" t="str">
        <f t="shared" ca="1" si="133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125.89315068493151</v>
      </c>
      <c r="E5396" s="14" t="str">
        <f t="shared" ca="1" si="133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125.89315068493151</v>
      </c>
      <c r="E5397" s="14" t="str">
        <f t="shared" ca="1" si="133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125.89315068493151</v>
      </c>
      <c r="E5398" s="14" t="str">
        <f t="shared" ca="1" si="133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125.89315068493151</v>
      </c>
      <c r="E5399" s="14" t="str">
        <f t="shared" ca="1" si="133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125.89315068493151</v>
      </c>
      <c r="E5400" s="14" t="str">
        <f t="shared" ca="1" si="133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125.89315068493151</v>
      </c>
      <c r="E5401" s="14" t="str">
        <f t="shared" ca="1" si="133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125.89315068493151</v>
      </c>
      <c r="E5402" s="14" t="str">
        <f t="shared" ca="1" si="133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125.89315068493151</v>
      </c>
      <c r="E5403" s="14" t="str">
        <f t="shared" ca="1" si="133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125.89315068493151</v>
      </c>
      <c r="E5404" s="14" t="str">
        <f t="shared" ca="1" si="133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125.89315068493151</v>
      </c>
      <c r="E5405" s="14" t="str">
        <f t="shared" ca="1" si="133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125.89315068493151</v>
      </c>
      <c r="E5406" s="14" t="str">
        <f t="shared" ca="1" si="133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125.89315068493151</v>
      </c>
      <c r="E5407" s="14" t="str">
        <f t="shared" ca="1" si="133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125.89315068493151</v>
      </c>
      <c r="E5408" s="14" t="str">
        <f t="shared" ca="1" si="133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125.89315068493151</v>
      </c>
      <c r="E5409" s="14" t="str">
        <f t="shared" ca="1" si="133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125.89315068493151</v>
      </c>
      <c r="E5410" s="14" t="str">
        <f t="shared" ca="1" si="133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125.89315068493151</v>
      </c>
      <c r="E5411" s="14" t="str">
        <f t="shared" ca="1" si="133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125.89315068493151</v>
      </c>
      <c r="E5412" s="14" t="str">
        <f t="shared" ca="1" si="133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125.89315068493151</v>
      </c>
      <c r="E5413" s="14" t="str">
        <f t="shared" ca="1" si="133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125.89315068493151</v>
      </c>
      <c r="E5414" s="14" t="str">
        <f t="shared" ca="1" si="133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125.89315068493151</v>
      </c>
      <c r="E5415" s="14" t="str">
        <f t="shared" ca="1" si="133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125.89315068493151</v>
      </c>
      <c r="E5416" s="14" t="str">
        <f t="shared" ca="1" si="133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125.89315068493151</v>
      </c>
      <c r="E5417" s="14" t="str">
        <f t="shared" ca="1" si="133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125.89315068493151</v>
      </c>
      <c r="E5418" s="14" t="str">
        <f t="shared" ref="E5418:E5481" ca="1" si="134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125.89315068493151</v>
      </c>
      <c r="E5419" s="14" t="str">
        <f t="shared" ca="1" si="134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125.89315068493151</v>
      </c>
      <c r="E5420" s="14" t="str">
        <f t="shared" ca="1" si="134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125.89315068493151</v>
      </c>
      <c r="E5421" s="14" t="str">
        <f t="shared" ca="1" si="134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125.89315068493151</v>
      </c>
      <c r="E5422" s="14" t="str">
        <f t="shared" ca="1" si="134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125.89315068493151</v>
      </c>
      <c r="E5423" s="14" t="str">
        <f t="shared" ca="1" si="134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125.89315068493151</v>
      </c>
      <c r="E5424" s="14" t="str">
        <f t="shared" ca="1" si="134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125.89315068493151</v>
      </c>
      <c r="E5425" s="14" t="str">
        <f t="shared" ca="1" si="134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125.89315068493151</v>
      </c>
      <c r="E5426" s="14" t="str">
        <f t="shared" ca="1" si="134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125.89315068493151</v>
      </c>
      <c r="E5427" s="14" t="str">
        <f t="shared" ca="1" si="134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125.89315068493151</v>
      </c>
      <c r="E5428" s="14" t="str">
        <f t="shared" ca="1" si="134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125.89315068493151</v>
      </c>
      <c r="E5429" s="14" t="str">
        <f t="shared" ca="1" si="134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125.89315068493151</v>
      </c>
      <c r="E5430" s="14" t="str">
        <f t="shared" ca="1" si="134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125.89315068493151</v>
      </c>
      <c r="E5431" s="14" t="str">
        <f t="shared" ca="1" si="134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125.89315068493151</v>
      </c>
      <c r="E5432" s="14" t="str">
        <f t="shared" ca="1" si="134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125.89315068493151</v>
      </c>
      <c r="E5433" s="14" t="str">
        <f t="shared" ca="1" si="134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125.89315068493151</v>
      </c>
      <c r="E5434" s="14" t="str">
        <f t="shared" ca="1" si="134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125.89315068493151</v>
      </c>
      <c r="E5435" s="14" t="str">
        <f t="shared" ca="1" si="134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125.89315068493151</v>
      </c>
      <c r="E5436" s="14" t="str">
        <f t="shared" ca="1" si="134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125.89315068493151</v>
      </c>
      <c r="E5437" s="14" t="str">
        <f t="shared" ca="1" si="134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125.89315068493151</v>
      </c>
      <c r="E5438" s="14" t="str">
        <f t="shared" ca="1" si="134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125.89315068493151</v>
      </c>
      <c r="E5439" s="14" t="str">
        <f t="shared" ca="1" si="134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125.89315068493151</v>
      </c>
      <c r="E5440" s="14" t="str">
        <f t="shared" ca="1" si="134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125.89315068493151</v>
      </c>
      <c r="E5441" s="14" t="str">
        <f t="shared" ca="1" si="134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125.89315068493151</v>
      </c>
      <c r="E5442" s="14" t="str">
        <f t="shared" ca="1" si="134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125.89315068493151</v>
      </c>
      <c r="E5443" s="14" t="str">
        <f t="shared" ca="1" si="134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125.89315068493151</v>
      </c>
      <c r="E5444" s="14" t="str">
        <f t="shared" ca="1" si="134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125.89315068493151</v>
      </c>
      <c r="E5445" s="14" t="str">
        <f t="shared" ca="1" si="134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125.89315068493151</v>
      </c>
      <c r="E5446" s="14" t="str">
        <f t="shared" ca="1" si="134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125.89315068493151</v>
      </c>
      <c r="E5447" s="14" t="str">
        <f t="shared" ca="1" si="134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125.89315068493151</v>
      </c>
      <c r="E5448" s="14" t="str">
        <f t="shared" ca="1" si="134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125.89315068493151</v>
      </c>
      <c r="E5449" s="14" t="str">
        <f t="shared" ca="1" si="134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125.89315068493151</v>
      </c>
      <c r="E5450" s="14" t="str">
        <f t="shared" ca="1" si="134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125.89315068493151</v>
      </c>
      <c r="E5451" s="14" t="str">
        <f t="shared" ca="1" si="134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125.89315068493151</v>
      </c>
      <c r="E5452" s="14" t="str">
        <f t="shared" ca="1" si="134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125.89315068493151</v>
      </c>
      <c r="E5453" s="14" t="str">
        <f t="shared" ca="1" si="134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125.89315068493151</v>
      </c>
      <c r="E5454" s="14" t="str">
        <f t="shared" ca="1" si="134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125.89315068493151</v>
      </c>
      <c r="E5455" s="14" t="str">
        <f t="shared" ca="1" si="134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125.89315068493151</v>
      </c>
      <c r="E5456" s="14" t="str">
        <f t="shared" ca="1" si="134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125.89315068493151</v>
      </c>
      <c r="E5457" s="14" t="str">
        <f t="shared" ca="1" si="134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125.89315068493151</v>
      </c>
      <c r="E5458" s="14" t="str">
        <f t="shared" ca="1" si="134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125.89315068493151</v>
      </c>
      <c r="E5459" s="14" t="str">
        <f t="shared" ca="1" si="134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125.89315068493151</v>
      </c>
      <c r="E5460" s="14" t="str">
        <f t="shared" ca="1" si="134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125.89315068493151</v>
      </c>
      <c r="E5461" s="14" t="str">
        <f t="shared" ca="1" si="134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125.89315068493151</v>
      </c>
      <c r="E5462" s="14" t="str">
        <f t="shared" ca="1" si="134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125.89315068493151</v>
      </c>
      <c r="E5463" s="14" t="str">
        <f t="shared" ca="1" si="134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125.89315068493151</v>
      </c>
      <c r="E5464" s="14" t="str">
        <f t="shared" ca="1" si="134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125.89315068493151</v>
      </c>
      <c r="E5465" s="14" t="str">
        <f t="shared" ca="1" si="134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125.89315068493151</v>
      </c>
      <c r="E5466" s="14" t="str">
        <f t="shared" ca="1" si="134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125.89315068493151</v>
      </c>
      <c r="E5467" s="14" t="str">
        <f t="shared" ca="1" si="134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125.89315068493151</v>
      </c>
      <c r="E5468" s="14" t="str">
        <f t="shared" ca="1" si="134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125.89315068493151</v>
      </c>
      <c r="E5469" s="14" t="str">
        <f t="shared" ca="1" si="134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125.89315068493151</v>
      </c>
      <c r="E5470" s="14" t="str">
        <f t="shared" ca="1" si="134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125.89315068493151</v>
      </c>
      <c r="E5471" s="14" t="str">
        <f t="shared" ca="1" si="134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125.89315068493151</v>
      </c>
      <c r="E5472" s="14" t="str">
        <f t="shared" ca="1" si="134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125.89315068493151</v>
      </c>
      <c r="E5473" s="14" t="str">
        <f t="shared" ca="1" si="134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125.89315068493151</v>
      </c>
      <c r="E5474" s="14" t="str">
        <f t="shared" ca="1" si="134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125.89315068493151</v>
      </c>
      <c r="E5475" s="14" t="str">
        <f t="shared" ca="1" si="134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125.89315068493151</v>
      </c>
      <c r="E5476" s="14" t="str">
        <f t="shared" ca="1" si="134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125.89315068493151</v>
      </c>
      <c r="E5477" s="14" t="str">
        <f t="shared" ca="1" si="134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125.89315068493151</v>
      </c>
      <c r="E5478" s="14" t="str">
        <f t="shared" ca="1" si="134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125.89315068493151</v>
      </c>
      <c r="E5479" s="14" t="str">
        <f t="shared" ca="1" si="134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125.89315068493151</v>
      </c>
      <c r="E5480" s="14" t="str">
        <f t="shared" ca="1" si="134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125.89315068493151</v>
      </c>
      <c r="E5481" s="14" t="str">
        <f t="shared" ca="1" si="134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125.89315068493151</v>
      </c>
      <c r="E5482" s="14" t="str">
        <f t="shared" ref="E5482:E5545" ca="1" si="135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125.89315068493151</v>
      </c>
      <c r="E5483" s="14" t="str">
        <f t="shared" ca="1" si="135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125.89315068493151</v>
      </c>
      <c r="E5484" s="14" t="str">
        <f t="shared" ca="1" si="135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125.89315068493151</v>
      </c>
      <c r="E5485" s="14" t="str">
        <f t="shared" ca="1" si="135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125.89315068493151</v>
      </c>
      <c r="E5486" s="14" t="str">
        <f t="shared" ca="1" si="135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125.89315068493151</v>
      </c>
      <c r="E5487" s="14" t="str">
        <f t="shared" ca="1" si="135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125.89315068493151</v>
      </c>
      <c r="E5488" s="14" t="str">
        <f t="shared" ca="1" si="135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125.89315068493151</v>
      </c>
      <c r="E5489" s="14" t="str">
        <f t="shared" ca="1" si="135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125.89315068493151</v>
      </c>
      <c r="E5490" s="14" t="str">
        <f t="shared" ca="1" si="135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125.89315068493151</v>
      </c>
      <c r="E5491" s="14" t="str">
        <f t="shared" ca="1" si="135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125.89315068493151</v>
      </c>
      <c r="E5492" s="14" t="str">
        <f t="shared" ca="1" si="135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125.89315068493151</v>
      </c>
      <c r="E5493" s="14" t="str">
        <f t="shared" ca="1" si="135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125.89315068493151</v>
      </c>
      <c r="E5494" s="14" t="str">
        <f t="shared" ca="1" si="135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125.89315068493151</v>
      </c>
      <c r="E5495" s="14" t="str">
        <f t="shared" ca="1" si="135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125.89315068493151</v>
      </c>
      <c r="E5496" s="14" t="str">
        <f t="shared" ca="1" si="135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125.89315068493151</v>
      </c>
      <c r="E5497" s="14" t="str">
        <f t="shared" ca="1" si="135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125.89315068493151</v>
      </c>
      <c r="E5498" s="14" t="str">
        <f t="shared" ca="1" si="135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125.89315068493151</v>
      </c>
      <c r="E5499" s="14" t="str">
        <f t="shared" ca="1" si="135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125.89315068493151</v>
      </c>
      <c r="E5500" s="14" t="str">
        <f t="shared" ca="1" si="135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125.89315068493151</v>
      </c>
      <c r="E5501" s="14" t="str">
        <f t="shared" ca="1" si="135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125.89315068493151</v>
      </c>
      <c r="E5502" s="14" t="str">
        <f t="shared" ca="1" si="135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125.89315068493151</v>
      </c>
      <c r="E5503" s="14" t="str">
        <f t="shared" ca="1" si="135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125.89315068493151</v>
      </c>
      <c r="E5504" s="14" t="str">
        <f t="shared" ca="1" si="135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125.89315068493151</v>
      </c>
      <c r="E5505" s="14" t="str">
        <f t="shared" ca="1" si="135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125.89315068493151</v>
      </c>
      <c r="E5506" s="14" t="str">
        <f t="shared" ca="1" si="135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125.89315068493151</v>
      </c>
      <c r="E5507" s="14" t="str">
        <f t="shared" ca="1" si="135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125.89315068493151</v>
      </c>
      <c r="E5508" s="14" t="str">
        <f t="shared" ca="1" si="135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125.89315068493151</v>
      </c>
      <c r="E5509" s="14" t="str">
        <f t="shared" ca="1" si="135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125.89315068493151</v>
      </c>
      <c r="E5510" s="14" t="str">
        <f t="shared" ca="1" si="135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125.89315068493151</v>
      </c>
      <c r="E5511" s="14" t="str">
        <f t="shared" ca="1" si="135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125.89315068493151</v>
      </c>
      <c r="E5512" s="14" t="str">
        <f t="shared" ca="1" si="135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125.89315068493151</v>
      </c>
      <c r="E5513" s="14" t="str">
        <f t="shared" ca="1" si="135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125.89315068493151</v>
      </c>
      <c r="E5514" s="14" t="str">
        <f t="shared" ca="1" si="135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125.89315068493151</v>
      </c>
      <c r="E5515" s="14" t="str">
        <f t="shared" ca="1" si="135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125.89315068493151</v>
      </c>
      <c r="E5516" s="14" t="str">
        <f t="shared" ca="1" si="135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125.89315068493151</v>
      </c>
      <c r="E5517" s="14" t="str">
        <f t="shared" ca="1" si="135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125.89315068493151</v>
      </c>
      <c r="E5518" s="14" t="str">
        <f t="shared" ca="1" si="135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125.89315068493151</v>
      </c>
      <c r="E5519" s="14" t="str">
        <f t="shared" ca="1" si="135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125.89315068493151</v>
      </c>
      <c r="E5520" s="14" t="str">
        <f t="shared" ca="1" si="135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125.89315068493151</v>
      </c>
      <c r="E5521" s="14" t="str">
        <f t="shared" ca="1" si="135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125.89315068493151</v>
      </c>
      <c r="E5522" s="14" t="str">
        <f t="shared" ca="1" si="135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125.89315068493151</v>
      </c>
      <c r="E5523" s="14" t="str">
        <f t="shared" ca="1" si="135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125.89315068493151</v>
      </c>
      <c r="E5524" s="14" t="str">
        <f t="shared" ca="1" si="135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125.89315068493151</v>
      </c>
      <c r="E5525" s="14" t="str">
        <f t="shared" ca="1" si="135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125.89315068493151</v>
      </c>
      <c r="E5526" s="14" t="str">
        <f t="shared" ca="1" si="135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125.89315068493151</v>
      </c>
      <c r="E5527" s="14" t="str">
        <f t="shared" ca="1" si="135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125.89315068493151</v>
      </c>
      <c r="E5528" s="14" t="str">
        <f t="shared" ca="1" si="135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125.89315068493151</v>
      </c>
      <c r="E5529" s="14" t="str">
        <f t="shared" ca="1" si="135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125.89315068493151</v>
      </c>
      <c r="E5530" s="14" t="str">
        <f t="shared" ca="1" si="135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125.89315068493151</v>
      </c>
      <c r="E5531" s="14" t="str">
        <f t="shared" ca="1" si="135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125.89315068493151</v>
      </c>
      <c r="E5532" s="14" t="str">
        <f t="shared" ca="1" si="135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125.89315068493151</v>
      </c>
      <c r="E5533" s="14" t="str">
        <f t="shared" ca="1" si="135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125.89315068493151</v>
      </c>
      <c r="E5534" s="14" t="str">
        <f t="shared" ca="1" si="135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125.89315068493151</v>
      </c>
      <c r="E5535" s="14" t="str">
        <f t="shared" ca="1" si="135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125.89315068493151</v>
      </c>
      <c r="E5536" s="14" t="str">
        <f t="shared" ca="1" si="135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125.89315068493151</v>
      </c>
      <c r="E5537" s="14" t="str">
        <f t="shared" ca="1" si="135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125.89315068493151</v>
      </c>
      <c r="E5538" s="14" t="str">
        <f t="shared" ca="1" si="135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125.89315068493151</v>
      </c>
      <c r="E5539" s="14" t="str">
        <f t="shared" ca="1" si="135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125.89315068493151</v>
      </c>
      <c r="E5540" s="14" t="str">
        <f t="shared" ca="1" si="135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125.89315068493151</v>
      </c>
      <c r="E5541" s="14" t="str">
        <f t="shared" ca="1" si="135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125.89315068493151</v>
      </c>
      <c r="E5542" s="14" t="str">
        <f t="shared" ca="1" si="135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125.89315068493151</v>
      </c>
      <c r="E5543" s="14" t="str">
        <f t="shared" ca="1" si="135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125.89315068493151</v>
      </c>
      <c r="E5544" s="14" t="str">
        <f t="shared" ca="1" si="135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125.89315068493151</v>
      </c>
      <c r="E5545" s="14" t="str">
        <f t="shared" ca="1" si="135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125.89315068493151</v>
      </c>
      <c r="E5546" s="14" t="str">
        <f t="shared" ref="E5546:E5609" ca="1" si="136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125.89315068493151</v>
      </c>
      <c r="E5547" s="14" t="str">
        <f t="shared" ca="1" si="136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125.89315068493151</v>
      </c>
      <c r="E5548" s="14" t="str">
        <f t="shared" ca="1" si="136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125.89315068493151</v>
      </c>
      <c r="E5549" s="14" t="str">
        <f t="shared" ca="1" si="136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125.89315068493151</v>
      </c>
      <c r="E5550" s="14" t="str">
        <f t="shared" ca="1" si="136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125.89315068493151</v>
      </c>
      <c r="E5551" s="14" t="str">
        <f t="shared" ca="1" si="136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125.89315068493151</v>
      </c>
      <c r="E5552" s="14" t="str">
        <f t="shared" ca="1" si="136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125.89315068493151</v>
      </c>
      <c r="E5553" s="14" t="str">
        <f t="shared" ca="1" si="136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125.89315068493151</v>
      </c>
      <c r="E5554" s="14" t="str">
        <f t="shared" ca="1" si="136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125.89315068493151</v>
      </c>
      <c r="E5555" s="14" t="str">
        <f t="shared" ca="1" si="136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125.89315068493151</v>
      </c>
      <c r="E5556" s="14" t="str">
        <f t="shared" ca="1" si="136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125.89315068493151</v>
      </c>
      <c r="E5557" s="14" t="str">
        <f t="shared" ca="1" si="136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125.89315068493151</v>
      </c>
      <c r="E5558" s="14" t="str">
        <f t="shared" ca="1" si="136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125.89315068493151</v>
      </c>
      <c r="E5559" s="14" t="str">
        <f t="shared" ca="1" si="136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125.89315068493151</v>
      </c>
      <c r="E5560" s="14" t="str">
        <f t="shared" ca="1" si="136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125.89315068493151</v>
      </c>
      <c r="E5561" s="14" t="str">
        <f t="shared" ca="1" si="136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125.89315068493151</v>
      </c>
      <c r="E5562" s="14" t="str">
        <f t="shared" ca="1" si="136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125.89315068493151</v>
      </c>
      <c r="E5563" s="14" t="str">
        <f t="shared" ca="1" si="136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125.89315068493151</v>
      </c>
      <c r="E5564" s="14" t="str">
        <f t="shared" ca="1" si="136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125.89315068493151</v>
      </c>
      <c r="E5565" s="14" t="str">
        <f t="shared" ca="1" si="136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125.89315068493151</v>
      </c>
      <c r="E5566" s="14" t="str">
        <f t="shared" ca="1" si="136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125.89315068493151</v>
      </c>
      <c r="E5567" s="14" t="str">
        <f t="shared" ca="1" si="136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125.89315068493151</v>
      </c>
      <c r="E5568" s="14" t="str">
        <f t="shared" ca="1" si="136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125.89315068493151</v>
      </c>
      <c r="E5569" s="14" t="str">
        <f t="shared" ca="1" si="136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125.89315068493151</v>
      </c>
      <c r="E5570" s="14" t="str">
        <f t="shared" ca="1" si="136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125.89315068493151</v>
      </c>
      <c r="E5571" s="14" t="str">
        <f t="shared" ca="1" si="136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125.89315068493151</v>
      </c>
      <c r="E5572" s="14" t="str">
        <f t="shared" ca="1" si="136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125.89315068493151</v>
      </c>
      <c r="E5573" s="14" t="str">
        <f t="shared" ca="1" si="136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125.89315068493151</v>
      </c>
      <c r="E5574" s="14" t="str">
        <f t="shared" ca="1" si="136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125.89315068493151</v>
      </c>
      <c r="E5575" s="14" t="str">
        <f t="shared" ca="1" si="136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125.89315068493151</v>
      </c>
      <c r="E5576" s="14" t="str">
        <f t="shared" ca="1" si="136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125.89315068493151</v>
      </c>
      <c r="E5577" s="14" t="str">
        <f t="shared" ca="1" si="136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125.89315068493151</v>
      </c>
      <c r="E5578" s="14" t="str">
        <f t="shared" ca="1" si="136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125.89315068493151</v>
      </c>
      <c r="E5579" s="14" t="str">
        <f t="shared" ca="1" si="136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125.89315068493151</v>
      </c>
      <c r="E5580" s="14" t="str">
        <f t="shared" ca="1" si="136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125.89315068493151</v>
      </c>
      <c r="E5581" s="14" t="str">
        <f t="shared" ca="1" si="136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125.89315068493151</v>
      </c>
      <c r="E5582" s="14" t="str">
        <f t="shared" ca="1" si="136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125.89315068493151</v>
      </c>
      <c r="E5583" s="14" t="str">
        <f t="shared" ca="1" si="136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125.89315068493151</v>
      </c>
      <c r="E5584" s="14" t="str">
        <f t="shared" ca="1" si="136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125.89315068493151</v>
      </c>
      <c r="E5585" s="14" t="str">
        <f t="shared" ca="1" si="136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125.89315068493151</v>
      </c>
      <c r="E5586" s="14" t="str">
        <f t="shared" ca="1" si="136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125.89315068493151</v>
      </c>
      <c r="E5587" s="14" t="str">
        <f t="shared" ca="1" si="136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125.89315068493151</v>
      </c>
      <c r="E5588" s="14" t="str">
        <f t="shared" ca="1" si="136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125.89315068493151</v>
      </c>
      <c r="E5589" s="14" t="str">
        <f t="shared" ca="1" si="136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125.89315068493151</v>
      </c>
      <c r="E5590" s="14" t="str">
        <f t="shared" ca="1" si="136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125.89315068493151</v>
      </c>
      <c r="E5591" s="14" t="str">
        <f t="shared" ca="1" si="136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125.89315068493151</v>
      </c>
      <c r="E5592" s="14" t="str">
        <f t="shared" ca="1" si="136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125.89315068493151</v>
      </c>
      <c r="E5593" s="14" t="str">
        <f t="shared" ca="1" si="136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125.89315068493151</v>
      </c>
      <c r="E5594" s="14" t="str">
        <f t="shared" ca="1" si="136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125.89315068493151</v>
      </c>
      <c r="E5595" s="14" t="str">
        <f t="shared" ca="1" si="136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125.89315068493151</v>
      </c>
      <c r="E5596" s="14" t="str">
        <f t="shared" ca="1" si="136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125.89315068493151</v>
      </c>
      <c r="E5597" s="14" t="str">
        <f t="shared" ca="1" si="136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125.89315068493151</v>
      </c>
      <c r="E5598" s="14" t="str">
        <f t="shared" ca="1" si="136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125.89315068493151</v>
      </c>
      <c r="E5599" s="14" t="str">
        <f t="shared" ca="1" si="136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125.89315068493151</v>
      </c>
      <c r="E5600" s="14" t="str">
        <f t="shared" ca="1" si="136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125.89315068493151</v>
      </c>
      <c r="E5601" s="14" t="str">
        <f t="shared" ca="1" si="136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125.89315068493151</v>
      </c>
      <c r="E5602" s="14" t="str">
        <f t="shared" ca="1" si="136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125.89315068493151</v>
      </c>
      <c r="E5603" s="14" t="str">
        <f t="shared" ca="1" si="136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125.89315068493151</v>
      </c>
      <c r="E5604" s="14" t="str">
        <f t="shared" ca="1" si="136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125.89315068493151</v>
      </c>
      <c r="E5605" s="14" t="str">
        <f t="shared" ca="1" si="136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125.89315068493151</v>
      </c>
      <c r="E5606" s="14" t="str">
        <f t="shared" ca="1" si="136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125.89315068493151</v>
      </c>
      <c r="E5607" s="14" t="str">
        <f t="shared" ca="1" si="136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125.89315068493151</v>
      </c>
      <c r="E5608" s="14" t="str">
        <f t="shared" ca="1" si="136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125.89315068493151</v>
      </c>
      <c r="E5609" s="14" t="str">
        <f t="shared" ca="1" si="136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125.89315068493151</v>
      </c>
      <c r="E5610" s="14" t="str">
        <f t="shared" ref="E5610:E5673" ca="1" si="137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125.89315068493151</v>
      </c>
      <c r="E5611" s="14" t="str">
        <f t="shared" ca="1" si="137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125.89315068493151</v>
      </c>
      <c r="E5612" s="14" t="str">
        <f t="shared" ca="1" si="137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125.89315068493151</v>
      </c>
      <c r="E5613" s="14" t="str">
        <f t="shared" ca="1" si="137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125.89315068493151</v>
      </c>
      <c r="E5614" s="14" t="str">
        <f t="shared" ca="1" si="137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125.89315068493151</v>
      </c>
      <c r="E5615" s="14" t="str">
        <f t="shared" ca="1" si="137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125.89315068493151</v>
      </c>
      <c r="E5616" s="14" t="str">
        <f t="shared" ca="1" si="137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125.89315068493151</v>
      </c>
      <c r="E5617" s="14" t="str">
        <f t="shared" ca="1" si="137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125.89315068493151</v>
      </c>
      <c r="E5618" s="14" t="str">
        <f t="shared" ca="1" si="137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125.89315068493151</v>
      </c>
      <c r="E5619" s="14" t="str">
        <f t="shared" ca="1" si="137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125.89315068493151</v>
      </c>
      <c r="E5620" s="14" t="str">
        <f t="shared" ca="1" si="137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125.89315068493151</v>
      </c>
      <c r="E5621" s="14" t="str">
        <f t="shared" ca="1" si="137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125.89315068493151</v>
      </c>
      <c r="E5622" s="14" t="str">
        <f t="shared" ca="1" si="137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125.89315068493151</v>
      </c>
      <c r="E5623" s="14" t="str">
        <f t="shared" ca="1" si="137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125.89315068493151</v>
      </c>
      <c r="E5624" s="14" t="str">
        <f t="shared" ca="1" si="137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125.89315068493151</v>
      </c>
      <c r="E5625" s="14" t="str">
        <f t="shared" ca="1" si="137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125.89315068493151</v>
      </c>
      <c r="E5626" s="14" t="str">
        <f t="shared" ca="1" si="137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125.89315068493151</v>
      </c>
      <c r="E5627" s="14" t="str">
        <f t="shared" ca="1" si="137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125.89315068493151</v>
      </c>
      <c r="E5628" s="14" t="str">
        <f t="shared" ca="1" si="137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125.89315068493151</v>
      </c>
      <c r="E5629" s="14" t="str">
        <f t="shared" ca="1" si="137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125.89315068493151</v>
      </c>
      <c r="E5630" s="14" t="str">
        <f t="shared" ca="1" si="137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125.89315068493151</v>
      </c>
      <c r="E5631" s="14" t="str">
        <f t="shared" ca="1" si="137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125.89315068493151</v>
      </c>
      <c r="E5632" s="14" t="str">
        <f t="shared" ca="1" si="137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125.89315068493151</v>
      </c>
      <c r="E5633" s="14" t="str">
        <f t="shared" ca="1" si="137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125.89315068493151</v>
      </c>
      <c r="E5634" s="14" t="str">
        <f t="shared" ca="1" si="137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125.89315068493151</v>
      </c>
      <c r="E5635" s="14" t="str">
        <f t="shared" ca="1" si="137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125.89315068493151</v>
      </c>
      <c r="E5636" s="14" t="str">
        <f t="shared" ca="1" si="137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125.89315068493151</v>
      </c>
      <c r="E5637" s="14" t="str">
        <f t="shared" ca="1" si="137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125.89315068493151</v>
      </c>
      <c r="E5638" s="14" t="str">
        <f t="shared" ca="1" si="137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125.89315068493151</v>
      </c>
      <c r="E5639" s="14" t="str">
        <f t="shared" ca="1" si="137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125.89315068493151</v>
      </c>
      <c r="E5640" s="14" t="str">
        <f t="shared" ca="1" si="137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125.89315068493151</v>
      </c>
      <c r="E5641" s="14" t="str">
        <f t="shared" ca="1" si="137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125.89315068493151</v>
      </c>
      <c r="E5642" s="14" t="str">
        <f t="shared" ca="1" si="137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125.89315068493151</v>
      </c>
      <c r="E5643" s="14" t="str">
        <f t="shared" ca="1" si="137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125.89315068493151</v>
      </c>
      <c r="E5644" s="14" t="str">
        <f t="shared" ca="1" si="137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125.89315068493151</v>
      </c>
      <c r="E5645" s="14" t="str">
        <f t="shared" ca="1" si="137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125.89315068493151</v>
      </c>
      <c r="E5646" s="14" t="str">
        <f t="shared" ca="1" si="137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125.89315068493151</v>
      </c>
      <c r="E5647" s="14" t="str">
        <f t="shared" ca="1" si="137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125.89315068493151</v>
      </c>
      <c r="E5648" s="14" t="str">
        <f t="shared" ca="1" si="137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125.89315068493151</v>
      </c>
      <c r="E5649" s="14" t="str">
        <f t="shared" ca="1" si="137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125.89315068493151</v>
      </c>
      <c r="E5650" s="14" t="str">
        <f t="shared" ca="1" si="137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125.89315068493151</v>
      </c>
      <c r="E5651" s="14" t="str">
        <f t="shared" ca="1" si="137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125.89315068493151</v>
      </c>
      <c r="E5652" s="14" t="str">
        <f t="shared" ca="1" si="137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125.89315068493151</v>
      </c>
      <c r="E5653" s="14" t="str">
        <f t="shared" ca="1" si="137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125.89315068493151</v>
      </c>
      <c r="E5654" s="14" t="str">
        <f t="shared" ca="1" si="137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125.89315068493151</v>
      </c>
      <c r="E5655" s="14" t="str">
        <f t="shared" ca="1" si="137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125.89315068493151</v>
      </c>
      <c r="E5656" s="14" t="str">
        <f t="shared" ca="1" si="137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125.89315068493151</v>
      </c>
      <c r="E5657" s="14" t="str">
        <f t="shared" ca="1" si="137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125.89315068493151</v>
      </c>
      <c r="E5658" s="14" t="str">
        <f t="shared" ca="1" si="137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125.89315068493151</v>
      </c>
      <c r="E5659" s="14" t="str">
        <f t="shared" ca="1" si="137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125.89315068493151</v>
      </c>
      <c r="E5660" s="14" t="str">
        <f t="shared" ca="1" si="137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125.89315068493151</v>
      </c>
      <c r="E5661" s="14" t="str">
        <f t="shared" ca="1" si="137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125.89315068493151</v>
      </c>
      <c r="E5662" s="14" t="str">
        <f t="shared" ca="1" si="137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125.89315068493151</v>
      </c>
      <c r="E5663" s="14" t="str">
        <f t="shared" ca="1" si="137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125.89315068493151</v>
      </c>
      <c r="E5664" s="14" t="str">
        <f t="shared" ca="1" si="137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125.89315068493151</v>
      </c>
      <c r="E5665" s="14" t="str">
        <f t="shared" ca="1" si="137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125.89315068493151</v>
      </c>
      <c r="E5666" s="14" t="str">
        <f t="shared" ca="1" si="137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125.89315068493151</v>
      </c>
      <c r="E5667" s="14" t="str">
        <f t="shared" ca="1" si="137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125.89315068493151</v>
      </c>
      <c r="E5668" s="14" t="str">
        <f t="shared" ca="1" si="137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125.89315068493151</v>
      </c>
      <c r="E5669" s="14" t="str">
        <f t="shared" ca="1" si="137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125.89315068493151</v>
      </c>
      <c r="E5670" s="14" t="str">
        <f t="shared" ca="1" si="137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125.89315068493151</v>
      </c>
      <c r="E5671" s="14" t="str">
        <f t="shared" ca="1" si="137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125.89315068493151</v>
      </c>
      <c r="E5672" s="14" t="str">
        <f t="shared" ca="1" si="137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125.89315068493151</v>
      </c>
      <c r="E5673" s="14" t="str">
        <f t="shared" ca="1" si="137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125.89315068493151</v>
      </c>
      <c r="E5674" s="14" t="str">
        <f t="shared" ref="E5674:E5737" ca="1" si="138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125.89315068493151</v>
      </c>
      <c r="E5675" s="14" t="str">
        <f t="shared" ca="1" si="138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125.89315068493151</v>
      </c>
      <c r="E5676" s="14" t="str">
        <f t="shared" ca="1" si="138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125.89315068493151</v>
      </c>
      <c r="E5677" s="14" t="str">
        <f t="shared" ca="1" si="138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125.89315068493151</v>
      </c>
      <c r="E5678" s="14" t="str">
        <f t="shared" ca="1" si="138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125.89315068493151</v>
      </c>
      <c r="E5679" s="14" t="str">
        <f t="shared" ca="1" si="138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125.89315068493151</v>
      </c>
      <c r="E5680" s="14" t="str">
        <f t="shared" ca="1" si="138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125.89315068493151</v>
      </c>
      <c r="E5681" s="14" t="str">
        <f t="shared" ca="1" si="138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125.89315068493151</v>
      </c>
      <c r="E5682" s="14" t="str">
        <f t="shared" ca="1" si="138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125.89315068493151</v>
      </c>
      <c r="E5683" s="14" t="str">
        <f t="shared" ca="1" si="138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125.89315068493151</v>
      </c>
      <c r="E5684" s="14" t="str">
        <f t="shared" ca="1" si="138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125.89315068493151</v>
      </c>
      <c r="E5685" s="14" t="str">
        <f t="shared" ca="1" si="138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125.89315068493151</v>
      </c>
      <c r="E5686" s="14" t="str">
        <f t="shared" ca="1" si="138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125.89315068493151</v>
      </c>
      <c r="E5687" s="14" t="str">
        <f t="shared" ca="1" si="138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125.89315068493151</v>
      </c>
      <c r="E5688" s="14" t="str">
        <f t="shared" ca="1" si="138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125.89315068493151</v>
      </c>
      <c r="E5689" s="14" t="str">
        <f t="shared" ca="1" si="138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125.89315068493151</v>
      </c>
      <c r="E5690" s="14" t="str">
        <f t="shared" ca="1" si="138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125.89315068493151</v>
      </c>
      <c r="E5691" s="14" t="str">
        <f t="shared" ca="1" si="138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125.89315068493151</v>
      </c>
      <c r="E5692" s="14" t="str">
        <f t="shared" ca="1" si="138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125.89315068493151</v>
      </c>
      <c r="E5693" s="14" t="str">
        <f t="shared" ca="1" si="138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125.89315068493151</v>
      </c>
      <c r="E5694" s="14" t="str">
        <f t="shared" ca="1" si="138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125.89315068493151</v>
      </c>
      <c r="E5695" s="14" t="str">
        <f t="shared" ca="1" si="138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125.89315068493151</v>
      </c>
      <c r="E5696" s="14" t="str">
        <f t="shared" ca="1" si="138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125.89315068493151</v>
      </c>
      <c r="E5697" s="14" t="str">
        <f t="shared" ca="1" si="138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125.89315068493151</v>
      </c>
      <c r="E5698" s="14" t="str">
        <f t="shared" ca="1" si="138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125.89315068493151</v>
      </c>
      <c r="E5699" s="14" t="str">
        <f t="shared" ca="1" si="138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125.89315068493151</v>
      </c>
      <c r="E5700" s="14" t="str">
        <f t="shared" ca="1" si="138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125.89315068493151</v>
      </c>
      <c r="E5701" s="14" t="str">
        <f t="shared" ca="1" si="138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125.89315068493151</v>
      </c>
      <c r="E5702" s="14" t="str">
        <f t="shared" ca="1" si="138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125.89315068493151</v>
      </c>
      <c r="E5703" s="14" t="str">
        <f t="shared" ca="1" si="138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125.89315068493151</v>
      </c>
      <c r="E5704" s="14" t="str">
        <f t="shared" ca="1" si="138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125.89315068493151</v>
      </c>
      <c r="E5705" s="14" t="str">
        <f t="shared" ca="1" si="138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125.89315068493151</v>
      </c>
      <c r="E5706" s="14" t="str">
        <f t="shared" ca="1" si="138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125.89315068493151</v>
      </c>
      <c r="E5707" s="14" t="str">
        <f t="shared" ca="1" si="138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125.89315068493151</v>
      </c>
      <c r="E5708" s="14" t="str">
        <f t="shared" ca="1" si="138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125.89315068493151</v>
      </c>
      <c r="E5709" s="14" t="str">
        <f t="shared" ca="1" si="138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125.89315068493151</v>
      </c>
      <c r="E5710" s="14" t="str">
        <f t="shared" ca="1" si="138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125.89315068493151</v>
      </c>
      <c r="E5711" s="14" t="str">
        <f t="shared" ca="1" si="138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125.89315068493151</v>
      </c>
      <c r="E5712" s="14" t="str">
        <f t="shared" ca="1" si="138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125.89315068493151</v>
      </c>
      <c r="E5713" s="14" t="str">
        <f t="shared" ca="1" si="138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125.89315068493151</v>
      </c>
      <c r="E5714" s="14" t="str">
        <f t="shared" ca="1" si="138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125.89315068493151</v>
      </c>
      <c r="E5715" s="14" t="str">
        <f t="shared" ca="1" si="138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125.89315068493151</v>
      </c>
      <c r="E5716" s="14" t="str">
        <f t="shared" ca="1" si="138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125.89315068493151</v>
      </c>
      <c r="E5717" s="14" t="str">
        <f t="shared" ca="1" si="138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125.89315068493151</v>
      </c>
      <c r="E5718" s="14" t="str">
        <f t="shared" ca="1" si="138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125.89315068493151</v>
      </c>
      <c r="E5719" s="14" t="str">
        <f t="shared" ca="1" si="138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125.89315068493151</v>
      </c>
      <c r="E5720" s="14" t="str">
        <f t="shared" ca="1" si="138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125.89315068493151</v>
      </c>
      <c r="E5721" s="14" t="str">
        <f t="shared" ca="1" si="138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125.89315068493151</v>
      </c>
      <c r="E5722" s="14" t="str">
        <f t="shared" ca="1" si="138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125.89315068493151</v>
      </c>
      <c r="E5723" s="14" t="str">
        <f t="shared" ca="1" si="138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125.89315068493151</v>
      </c>
      <c r="E5724" s="14" t="str">
        <f t="shared" ca="1" si="138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125.89315068493151</v>
      </c>
      <c r="E5725" s="14" t="str">
        <f t="shared" ca="1" si="138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125.89315068493151</v>
      </c>
      <c r="E5726" s="14" t="str">
        <f t="shared" ca="1" si="138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125.89315068493151</v>
      </c>
      <c r="E5727" s="14" t="str">
        <f t="shared" ca="1" si="138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125.89315068493151</v>
      </c>
      <c r="E5728" s="14" t="str">
        <f t="shared" ca="1" si="138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125.89315068493151</v>
      </c>
      <c r="E5729" s="14" t="str">
        <f t="shared" ca="1" si="138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125.89315068493151</v>
      </c>
      <c r="E5730" s="14" t="str">
        <f t="shared" ca="1" si="138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125.89315068493151</v>
      </c>
      <c r="E5731" s="14" t="str">
        <f t="shared" ca="1" si="138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125.89315068493151</v>
      </c>
      <c r="E5732" s="14" t="str">
        <f t="shared" ca="1" si="138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125.89315068493151</v>
      </c>
      <c r="E5733" s="14" t="str">
        <f t="shared" ca="1" si="138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125.89315068493151</v>
      </c>
      <c r="E5734" s="14" t="str">
        <f t="shared" ca="1" si="138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125.89315068493151</v>
      </c>
      <c r="E5735" s="14" t="str">
        <f t="shared" ca="1" si="138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125.89315068493151</v>
      </c>
      <c r="E5736" s="14" t="str">
        <f t="shared" ca="1" si="138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125.89315068493151</v>
      </c>
      <c r="E5737" s="14" t="str">
        <f t="shared" ca="1" si="138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125.89315068493151</v>
      </c>
      <c r="E5738" s="14" t="str">
        <f t="shared" ref="E5738:E5801" ca="1" si="139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125.89315068493151</v>
      </c>
      <c r="E5739" s="14" t="str">
        <f t="shared" ca="1" si="139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125.89315068493151</v>
      </c>
      <c r="E5740" s="14" t="str">
        <f t="shared" ca="1" si="139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125.89315068493151</v>
      </c>
      <c r="E5741" s="14" t="str">
        <f t="shared" ca="1" si="139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125.89315068493151</v>
      </c>
      <c r="E5742" s="14" t="str">
        <f t="shared" ca="1" si="139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125.89315068493151</v>
      </c>
      <c r="E5743" s="14" t="str">
        <f t="shared" ca="1" si="139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125.89315068493151</v>
      </c>
      <c r="E5744" s="14" t="str">
        <f t="shared" ca="1" si="139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125.89315068493151</v>
      </c>
      <c r="E5745" s="14" t="str">
        <f t="shared" ca="1" si="139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125.89315068493151</v>
      </c>
      <c r="E5746" s="14" t="str">
        <f t="shared" ca="1" si="139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125.89315068493151</v>
      </c>
      <c r="E5747" s="14" t="str">
        <f t="shared" ca="1" si="139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125.89315068493151</v>
      </c>
      <c r="E5748" s="14" t="str">
        <f t="shared" ca="1" si="139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125.89315068493151</v>
      </c>
      <c r="E5749" s="14" t="str">
        <f t="shared" ca="1" si="139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125.89315068493151</v>
      </c>
      <c r="E5750" s="14" t="str">
        <f t="shared" ca="1" si="139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125.89315068493151</v>
      </c>
      <c r="E5751" s="14" t="str">
        <f t="shared" ca="1" si="139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125.89315068493151</v>
      </c>
      <c r="E5752" s="14" t="str">
        <f t="shared" ca="1" si="139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125.89315068493151</v>
      </c>
      <c r="E5753" s="14" t="str">
        <f t="shared" ca="1" si="139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125.89315068493151</v>
      </c>
      <c r="E5754" s="14" t="str">
        <f t="shared" ca="1" si="139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125.89315068493151</v>
      </c>
      <c r="E5755" s="14" t="str">
        <f t="shared" ca="1" si="139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125.89315068493151</v>
      </c>
      <c r="E5756" s="14" t="str">
        <f t="shared" ca="1" si="139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125.89315068493151</v>
      </c>
      <c r="E5757" s="14" t="str">
        <f t="shared" ca="1" si="139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125.89315068493151</v>
      </c>
      <c r="E5758" s="14" t="str">
        <f t="shared" ca="1" si="139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125.89315068493151</v>
      </c>
      <c r="E5759" s="14" t="str">
        <f t="shared" ca="1" si="139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125.89315068493151</v>
      </c>
      <c r="E5760" s="14" t="str">
        <f t="shared" ca="1" si="139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125.89315068493151</v>
      </c>
      <c r="E5761" s="14" t="str">
        <f t="shared" ca="1" si="139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125.89315068493151</v>
      </c>
      <c r="E5762" s="14" t="str">
        <f t="shared" ca="1" si="139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125.89315068493151</v>
      </c>
      <c r="E5763" s="14" t="str">
        <f t="shared" ca="1" si="139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125.89315068493151</v>
      </c>
      <c r="E5764" s="14" t="str">
        <f t="shared" ca="1" si="139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125.89315068493151</v>
      </c>
      <c r="E5765" s="14" t="str">
        <f t="shared" ca="1" si="139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125.89315068493151</v>
      </c>
      <c r="E5766" s="14" t="str">
        <f t="shared" ca="1" si="139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125.89315068493151</v>
      </c>
      <c r="E5767" s="14" t="str">
        <f t="shared" ca="1" si="139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125.89315068493151</v>
      </c>
      <c r="E5768" s="14" t="str">
        <f t="shared" ca="1" si="139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125.89315068493151</v>
      </c>
      <c r="E5769" s="14" t="str">
        <f t="shared" ca="1" si="139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125.89315068493151</v>
      </c>
      <c r="E5770" s="14" t="str">
        <f t="shared" ca="1" si="139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125.89315068493151</v>
      </c>
      <c r="E5771" s="14" t="str">
        <f t="shared" ca="1" si="139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125.89315068493151</v>
      </c>
      <c r="E5772" s="14" t="str">
        <f t="shared" ca="1" si="139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125.89315068493151</v>
      </c>
      <c r="E5773" s="14" t="str">
        <f t="shared" ca="1" si="139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125.89315068493151</v>
      </c>
      <c r="E5774" s="14" t="str">
        <f t="shared" ca="1" si="139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125.89315068493151</v>
      </c>
      <c r="E5775" s="14" t="str">
        <f t="shared" ca="1" si="139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125.89315068493151</v>
      </c>
      <c r="E5776" s="14" t="str">
        <f t="shared" ca="1" si="139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125.89315068493151</v>
      </c>
      <c r="E5777" s="14" t="str">
        <f t="shared" ca="1" si="139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125.89315068493151</v>
      </c>
      <c r="E5778" s="14" t="str">
        <f t="shared" ca="1" si="139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125.89315068493151</v>
      </c>
      <c r="E5779" s="14" t="str">
        <f t="shared" ca="1" si="139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125.89315068493151</v>
      </c>
      <c r="E5780" s="14" t="str">
        <f t="shared" ca="1" si="139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125.89315068493151</v>
      </c>
      <c r="E5781" s="14" t="str">
        <f t="shared" ca="1" si="139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125.89315068493151</v>
      </c>
      <c r="E5782" s="14" t="str">
        <f t="shared" ca="1" si="139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125.89315068493151</v>
      </c>
      <c r="E5783" s="14" t="str">
        <f t="shared" ca="1" si="139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125.89315068493151</v>
      </c>
      <c r="E5784" s="14" t="str">
        <f t="shared" ca="1" si="139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125.89315068493151</v>
      </c>
      <c r="E5785" s="14" t="str">
        <f t="shared" ca="1" si="139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125.89315068493151</v>
      </c>
      <c r="E5786" s="14" t="str">
        <f t="shared" ca="1" si="139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125.89315068493151</v>
      </c>
      <c r="E5787" s="14" t="str">
        <f t="shared" ca="1" si="139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125.89315068493151</v>
      </c>
      <c r="E5788" s="14" t="str">
        <f t="shared" ca="1" si="139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125.89315068493151</v>
      </c>
      <c r="E5789" s="14" t="str">
        <f t="shared" ca="1" si="139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125.89315068493151</v>
      </c>
      <c r="E5790" s="14" t="str">
        <f t="shared" ca="1" si="139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125.89315068493151</v>
      </c>
      <c r="E5791" s="14" t="str">
        <f t="shared" ca="1" si="139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125.89315068493151</v>
      </c>
      <c r="E5792" s="14" t="str">
        <f t="shared" ca="1" si="139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125.89315068493151</v>
      </c>
      <c r="E5793" s="14" t="str">
        <f t="shared" ca="1" si="139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125.89315068493151</v>
      </c>
      <c r="E5794" s="14" t="str">
        <f t="shared" ca="1" si="139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125.89315068493151</v>
      </c>
      <c r="E5795" s="14" t="str">
        <f t="shared" ca="1" si="139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125.89315068493151</v>
      </c>
      <c r="E5796" s="14" t="str">
        <f t="shared" ca="1" si="139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125.89315068493151</v>
      </c>
      <c r="E5797" s="14" t="str">
        <f t="shared" ca="1" si="139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125.89315068493151</v>
      </c>
      <c r="E5798" s="14" t="str">
        <f t="shared" ca="1" si="139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125.89315068493151</v>
      </c>
      <c r="E5799" s="14" t="str">
        <f t="shared" ca="1" si="139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125.89315068493151</v>
      </c>
      <c r="E5800" s="14" t="str">
        <f t="shared" ca="1" si="139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125.89315068493151</v>
      </c>
      <c r="E5801" s="14" t="str">
        <f t="shared" ca="1" si="139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125.89315068493151</v>
      </c>
      <c r="E5802" s="14" t="str">
        <f t="shared" ref="E5802:E5865" ca="1" si="140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125.89315068493151</v>
      </c>
      <c r="E5803" s="14" t="str">
        <f t="shared" ca="1" si="140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125.89315068493151</v>
      </c>
      <c r="E5804" s="14" t="str">
        <f t="shared" ca="1" si="140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125.89315068493151</v>
      </c>
      <c r="E5805" s="14" t="str">
        <f t="shared" ca="1" si="140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125.89315068493151</v>
      </c>
      <c r="E5806" s="14" t="str">
        <f t="shared" ca="1" si="140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125.89315068493151</v>
      </c>
      <c r="E5807" s="14" t="str">
        <f t="shared" ca="1" si="140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125.89315068493151</v>
      </c>
      <c r="E5808" s="14" t="str">
        <f t="shared" ca="1" si="140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125.89315068493151</v>
      </c>
      <c r="E5809" s="14" t="str">
        <f t="shared" ca="1" si="140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125.89315068493151</v>
      </c>
      <c r="E5810" s="14" t="str">
        <f t="shared" ca="1" si="140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125.89315068493151</v>
      </c>
      <c r="E5811" s="14" t="str">
        <f t="shared" ca="1" si="140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125.89315068493151</v>
      </c>
      <c r="E5812" s="14" t="str">
        <f t="shared" ca="1" si="140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125.89315068493151</v>
      </c>
      <c r="E5813" s="14" t="str">
        <f t="shared" ca="1" si="140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125.89315068493151</v>
      </c>
      <c r="E5814" s="14" t="str">
        <f t="shared" ca="1" si="140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125.89315068493151</v>
      </c>
      <c r="E5815" s="14" t="str">
        <f t="shared" ca="1" si="140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125.89315068493151</v>
      </c>
      <c r="E5816" s="14" t="str">
        <f t="shared" ca="1" si="140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125.89315068493151</v>
      </c>
      <c r="E5817" s="14" t="str">
        <f t="shared" ca="1" si="140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125.89315068493151</v>
      </c>
      <c r="E5818" s="14" t="str">
        <f t="shared" ca="1" si="140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125.89315068493151</v>
      </c>
      <c r="E5819" s="14" t="str">
        <f t="shared" ca="1" si="140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125.89315068493151</v>
      </c>
      <c r="E5820" s="14" t="str">
        <f t="shared" ca="1" si="140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125.89315068493151</v>
      </c>
      <c r="E5821" s="14" t="str">
        <f t="shared" ca="1" si="140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125.89315068493151</v>
      </c>
      <c r="E5822" s="14" t="str">
        <f t="shared" ca="1" si="140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125.89315068493151</v>
      </c>
      <c r="E5823" s="14" t="str">
        <f t="shared" ca="1" si="140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125.89315068493151</v>
      </c>
      <c r="E5824" s="14" t="str">
        <f t="shared" ca="1" si="140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125.89315068493151</v>
      </c>
      <c r="E5825" s="14" t="str">
        <f t="shared" ca="1" si="140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125.89315068493151</v>
      </c>
      <c r="E5826" s="14" t="str">
        <f t="shared" ca="1" si="140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125.89315068493151</v>
      </c>
      <c r="E5827" s="14" t="str">
        <f t="shared" ca="1" si="140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125.89315068493151</v>
      </c>
      <c r="E5828" s="14" t="str">
        <f t="shared" ca="1" si="140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125.89315068493151</v>
      </c>
      <c r="E5829" s="14" t="str">
        <f t="shared" ca="1" si="140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125.89315068493151</v>
      </c>
      <c r="E5830" s="14" t="str">
        <f t="shared" ca="1" si="140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125.89315068493151</v>
      </c>
      <c r="E5831" s="14" t="str">
        <f t="shared" ca="1" si="140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125.89315068493151</v>
      </c>
      <c r="E5832" s="14" t="str">
        <f t="shared" ca="1" si="140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125.89315068493151</v>
      </c>
      <c r="E5833" s="14" t="str">
        <f t="shared" ca="1" si="140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125.89315068493151</v>
      </c>
      <c r="E5834" s="14" t="str">
        <f t="shared" ca="1" si="140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125.89315068493151</v>
      </c>
      <c r="E5835" s="14" t="str">
        <f t="shared" ca="1" si="140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125.89315068493151</v>
      </c>
      <c r="E5836" s="14" t="str">
        <f t="shared" ca="1" si="140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125.89315068493151</v>
      </c>
      <c r="E5837" s="14" t="str">
        <f t="shared" ca="1" si="140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125.89315068493151</v>
      </c>
      <c r="E5838" s="14" t="str">
        <f t="shared" ca="1" si="140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125.89315068493151</v>
      </c>
      <c r="E5839" s="14" t="str">
        <f t="shared" ca="1" si="140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125.89315068493151</v>
      </c>
      <c r="E5840" s="14" t="str">
        <f t="shared" ca="1" si="140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125.89315068493151</v>
      </c>
      <c r="E5841" s="14" t="str">
        <f t="shared" ca="1" si="140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125.89315068493151</v>
      </c>
      <c r="E5842" s="14" t="str">
        <f t="shared" ca="1" si="140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125.89315068493151</v>
      </c>
      <c r="E5843" s="14" t="str">
        <f t="shared" ca="1" si="140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125.89315068493151</v>
      </c>
      <c r="E5844" s="14" t="str">
        <f t="shared" ca="1" si="140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125.89315068493151</v>
      </c>
      <c r="E5845" s="14" t="str">
        <f t="shared" ca="1" si="140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125.89315068493151</v>
      </c>
      <c r="E5846" s="14" t="str">
        <f t="shared" ca="1" si="140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125.89315068493151</v>
      </c>
      <c r="E5847" s="14" t="str">
        <f t="shared" ca="1" si="140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125.89315068493151</v>
      </c>
      <c r="E5848" s="14" t="str">
        <f t="shared" ca="1" si="140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125.89315068493151</v>
      </c>
      <c r="E5849" s="14" t="str">
        <f t="shared" ca="1" si="140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125.89315068493151</v>
      </c>
      <c r="E5850" s="14" t="str">
        <f t="shared" ca="1" si="140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125.89315068493151</v>
      </c>
      <c r="E5851" s="14" t="str">
        <f t="shared" ca="1" si="140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125.89315068493151</v>
      </c>
      <c r="E5852" s="14" t="str">
        <f t="shared" ca="1" si="140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125.89315068493151</v>
      </c>
      <c r="E5853" s="14" t="str">
        <f t="shared" ca="1" si="140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125.89315068493151</v>
      </c>
      <c r="E5854" s="14" t="str">
        <f t="shared" ca="1" si="140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125.89315068493151</v>
      </c>
      <c r="E5855" s="14" t="str">
        <f t="shared" ca="1" si="140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125.89315068493151</v>
      </c>
      <c r="E5856" s="14" t="str">
        <f t="shared" ca="1" si="140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125.89315068493151</v>
      </c>
      <c r="E5857" s="14" t="str">
        <f t="shared" ca="1" si="140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125.89315068493151</v>
      </c>
      <c r="E5858" s="14" t="str">
        <f t="shared" ca="1" si="140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125.89315068493151</v>
      </c>
      <c r="E5859" s="14" t="str">
        <f t="shared" ca="1" si="140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125.89315068493151</v>
      </c>
      <c r="E5860" s="14" t="str">
        <f t="shared" ca="1" si="140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125.89315068493151</v>
      </c>
      <c r="E5861" s="14" t="str">
        <f t="shared" ca="1" si="140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125.89315068493151</v>
      </c>
      <c r="E5862" s="14" t="str">
        <f t="shared" ca="1" si="140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125.89315068493151</v>
      </c>
      <c r="E5863" s="14" t="str">
        <f t="shared" ca="1" si="140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125.89315068493151</v>
      </c>
      <c r="E5864" s="14" t="str">
        <f t="shared" ca="1" si="140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125.89315068493151</v>
      </c>
      <c r="E5865" s="14" t="str">
        <f t="shared" ca="1" si="140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125.89315068493151</v>
      </c>
      <c r="E5866" s="14" t="str">
        <f t="shared" ref="E5866:E5929" ca="1" si="141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125.89315068493151</v>
      </c>
      <c r="E5867" s="14" t="str">
        <f t="shared" ca="1" si="141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125.89315068493151</v>
      </c>
      <c r="E5868" s="14" t="str">
        <f t="shared" ca="1" si="141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125.89315068493151</v>
      </c>
      <c r="E5869" s="14" t="str">
        <f t="shared" ca="1" si="141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125.89315068493151</v>
      </c>
      <c r="E5870" s="14" t="str">
        <f t="shared" ca="1" si="141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125.89315068493151</v>
      </c>
      <c r="E5871" s="14" t="str">
        <f t="shared" ca="1" si="141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125.89315068493151</v>
      </c>
      <c r="E5872" s="14" t="str">
        <f t="shared" ca="1" si="141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125.89315068493151</v>
      </c>
      <c r="E5873" s="14" t="str">
        <f t="shared" ca="1" si="141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125.89315068493151</v>
      </c>
      <c r="E5874" s="14" t="str">
        <f t="shared" ca="1" si="141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125.89315068493151</v>
      </c>
      <c r="E5875" s="14" t="str">
        <f t="shared" ca="1" si="141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125.89315068493151</v>
      </c>
      <c r="E5876" s="14" t="str">
        <f t="shared" ca="1" si="141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125.89315068493151</v>
      </c>
      <c r="E5877" s="14" t="str">
        <f t="shared" ca="1" si="141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125.89315068493151</v>
      </c>
      <c r="E5878" s="14" t="str">
        <f t="shared" ca="1" si="141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125.89315068493151</v>
      </c>
      <c r="E5879" s="14" t="str">
        <f t="shared" ca="1" si="141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125.89315068493151</v>
      </c>
      <c r="E5880" s="14" t="str">
        <f t="shared" ca="1" si="141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125.89315068493151</v>
      </c>
      <c r="E5881" s="14" t="str">
        <f t="shared" ca="1" si="141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125.89315068493151</v>
      </c>
      <c r="E5882" s="14" t="str">
        <f t="shared" ca="1" si="141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125.89315068493151</v>
      </c>
      <c r="E5883" s="14" t="str">
        <f t="shared" ca="1" si="141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125.89315068493151</v>
      </c>
      <c r="E5884" s="14" t="str">
        <f t="shared" ca="1" si="141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125.89315068493151</v>
      </c>
      <c r="E5885" s="14" t="str">
        <f t="shared" ca="1" si="141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125.89315068493151</v>
      </c>
      <c r="E5886" s="14" t="str">
        <f t="shared" ca="1" si="141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125.89315068493151</v>
      </c>
      <c r="E5887" s="14" t="str">
        <f t="shared" ca="1" si="141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125.89315068493151</v>
      </c>
      <c r="E5888" s="14" t="str">
        <f t="shared" ca="1" si="141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125.89315068493151</v>
      </c>
      <c r="E5889" s="14" t="str">
        <f t="shared" ca="1" si="141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125.89315068493151</v>
      </c>
      <c r="E5890" s="14" t="str">
        <f t="shared" ca="1" si="141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125.89315068493151</v>
      </c>
      <c r="E5891" s="14" t="str">
        <f t="shared" ca="1" si="141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125.89315068493151</v>
      </c>
      <c r="E5892" s="14" t="str">
        <f t="shared" ca="1" si="141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125.89315068493151</v>
      </c>
      <c r="E5893" s="14" t="str">
        <f t="shared" ca="1" si="141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125.89315068493151</v>
      </c>
      <c r="E5894" s="14" t="str">
        <f t="shared" ca="1" si="141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125.89315068493151</v>
      </c>
      <c r="E5895" s="14" t="str">
        <f t="shared" ca="1" si="141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125.89315068493151</v>
      </c>
      <c r="E5896" s="14" t="str">
        <f t="shared" ca="1" si="141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125.89315068493151</v>
      </c>
      <c r="E5897" s="14" t="str">
        <f t="shared" ca="1" si="141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125.89315068493151</v>
      </c>
      <c r="E5898" s="14" t="str">
        <f t="shared" ca="1" si="141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125.89315068493151</v>
      </c>
      <c r="E5899" s="14" t="str">
        <f t="shared" ca="1" si="141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125.89315068493151</v>
      </c>
      <c r="E5900" s="14" t="str">
        <f t="shared" ca="1" si="141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125.89315068493151</v>
      </c>
      <c r="E5901" s="14" t="str">
        <f t="shared" ca="1" si="141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125.89315068493151</v>
      </c>
      <c r="E5902" s="14" t="str">
        <f t="shared" ca="1" si="141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125.89315068493151</v>
      </c>
      <c r="E5903" s="14" t="str">
        <f t="shared" ca="1" si="141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125.89315068493151</v>
      </c>
      <c r="E5904" s="14" t="str">
        <f t="shared" ca="1" si="141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125.89315068493151</v>
      </c>
      <c r="E5905" s="14" t="str">
        <f t="shared" ca="1" si="141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125.89315068493151</v>
      </c>
      <c r="E5906" s="14" t="str">
        <f t="shared" ca="1" si="141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125.89315068493151</v>
      </c>
      <c r="E5907" s="14" t="str">
        <f t="shared" ca="1" si="141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125.89315068493151</v>
      </c>
      <c r="E5908" s="14" t="str">
        <f t="shared" ca="1" si="141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125.89315068493151</v>
      </c>
      <c r="E5909" s="14" t="str">
        <f t="shared" ca="1" si="141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125.89315068493151</v>
      </c>
      <c r="E5910" s="14" t="str">
        <f t="shared" ca="1" si="141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125.89315068493151</v>
      </c>
      <c r="E5911" s="14" t="str">
        <f t="shared" ca="1" si="141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125.89315068493151</v>
      </c>
      <c r="E5912" s="14" t="str">
        <f t="shared" ca="1" si="141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125.89315068493151</v>
      </c>
      <c r="E5913" s="14" t="str">
        <f t="shared" ca="1" si="141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125.89315068493151</v>
      </c>
      <c r="E5914" s="14" t="str">
        <f t="shared" ca="1" si="141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125.89315068493151</v>
      </c>
      <c r="E5915" s="14" t="str">
        <f t="shared" ca="1" si="141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125.89315068493151</v>
      </c>
      <c r="E5916" s="14" t="str">
        <f t="shared" ca="1" si="141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125.89315068493151</v>
      </c>
      <c r="E5917" s="14" t="str">
        <f t="shared" ca="1" si="141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125.89315068493151</v>
      </c>
      <c r="E5918" s="14" t="str">
        <f t="shared" ca="1" si="141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125.89315068493151</v>
      </c>
      <c r="E5919" s="14" t="str">
        <f t="shared" ca="1" si="141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125.89315068493151</v>
      </c>
      <c r="E5920" s="14" t="str">
        <f t="shared" ca="1" si="141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125.89315068493151</v>
      </c>
      <c r="E5921" s="14" t="str">
        <f t="shared" ca="1" si="141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125.89315068493151</v>
      </c>
      <c r="E5922" s="14" t="str">
        <f t="shared" ca="1" si="141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125.89315068493151</v>
      </c>
      <c r="E5923" s="14" t="str">
        <f t="shared" ca="1" si="141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125.89315068493151</v>
      </c>
      <c r="E5924" s="14" t="str">
        <f t="shared" ca="1" si="141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125.89315068493151</v>
      </c>
      <c r="E5925" s="14" t="str">
        <f t="shared" ca="1" si="141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125.89315068493151</v>
      </c>
      <c r="E5926" s="14" t="str">
        <f t="shared" ca="1" si="141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125.89315068493151</v>
      </c>
      <c r="E5927" s="14" t="str">
        <f t="shared" ca="1" si="141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125.89315068493151</v>
      </c>
      <c r="E5928" s="14" t="str">
        <f t="shared" ca="1" si="141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125.89315068493151</v>
      </c>
      <c r="E5929" s="14" t="str">
        <f t="shared" ca="1" si="141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125.89315068493151</v>
      </c>
      <c r="E5930" s="14" t="str">
        <f t="shared" ref="E5930:E5993" ca="1" si="142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125.89315068493151</v>
      </c>
      <c r="E5931" s="14" t="str">
        <f t="shared" ca="1" si="142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125.89315068493151</v>
      </c>
      <c r="E5932" s="14" t="str">
        <f t="shared" ca="1" si="142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125.89315068493151</v>
      </c>
      <c r="E5933" s="14" t="str">
        <f t="shared" ca="1" si="142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125.89315068493151</v>
      </c>
      <c r="E5934" s="14" t="str">
        <f t="shared" ca="1" si="142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125.89315068493151</v>
      </c>
      <c r="E5935" s="14" t="str">
        <f t="shared" ca="1" si="142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125.89315068493151</v>
      </c>
      <c r="E5936" s="14" t="str">
        <f t="shared" ca="1" si="142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125.89315068493151</v>
      </c>
      <c r="E5937" s="14" t="str">
        <f t="shared" ca="1" si="142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125.89315068493151</v>
      </c>
      <c r="E5938" s="14" t="str">
        <f t="shared" ca="1" si="142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125.89315068493151</v>
      </c>
      <c r="E5939" s="14" t="str">
        <f t="shared" ca="1" si="142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125.89315068493151</v>
      </c>
      <c r="E5940" s="14" t="str">
        <f t="shared" ca="1" si="142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125.89315068493151</v>
      </c>
      <c r="E5941" s="14" t="str">
        <f t="shared" ca="1" si="142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125.89315068493151</v>
      </c>
      <c r="E5942" s="14" t="str">
        <f t="shared" ca="1" si="142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125.89315068493151</v>
      </c>
      <c r="E5943" s="14" t="str">
        <f t="shared" ca="1" si="142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125.89315068493151</v>
      </c>
      <c r="E5944" s="14" t="str">
        <f t="shared" ca="1" si="142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125.89315068493151</v>
      </c>
      <c r="E5945" s="14" t="str">
        <f t="shared" ca="1" si="142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125.89315068493151</v>
      </c>
      <c r="E5946" s="14" t="str">
        <f t="shared" ca="1" si="142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125.89315068493151</v>
      </c>
      <c r="E5947" s="14" t="str">
        <f t="shared" ca="1" si="142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125.89315068493151</v>
      </c>
      <c r="E5948" s="14" t="str">
        <f t="shared" ca="1" si="142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125.89315068493151</v>
      </c>
      <c r="E5949" s="14" t="str">
        <f t="shared" ca="1" si="142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125.89315068493151</v>
      </c>
      <c r="E5950" s="14" t="str">
        <f t="shared" ca="1" si="142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125.89315068493151</v>
      </c>
      <c r="E5951" s="14" t="str">
        <f t="shared" ca="1" si="142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125.89315068493151</v>
      </c>
      <c r="E5952" s="14" t="str">
        <f t="shared" ca="1" si="142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125.89315068493151</v>
      </c>
      <c r="E5953" s="14" t="str">
        <f t="shared" ca="1" si="142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125.89315068493151</v>
      </c>
      <c r="E5954" s="14" t="str">
        <f t="shared" ca="1" si="142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125.89315068493151</v>
      </c>
      <c r="E5955" s="14" t="str">
        <f t="shared" ca="1" si="142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125.89315068493151</v>
      </c>
      <c r="E5956" s="14" t="str">
        <f t="shared" ca="1" si="142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125.89315068493151</v>
      </c>
      <c r="E5957" s="14" t="str">
        <f t="shared" ca="1" si="142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125.89315068493151</v>
      </c>
      <c r="E5958" s="14" t="str">
        <f t="shared" ca="1" si="142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125.89315068493151</v>
      </c>
      <c r="E5959" s="14" t="str">
        <f t="shared" ca="1" si="142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125.89315068493151</v>
      </c>
      <c r="E5960" s="14" t="str">
        <f t="shared" ca="1" si="142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125.89315068493151</v>
      </c>
      <c r="E5961" s="14" t="str">
        <f t="shared" ca="1" si="142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125.89315068493151</v>
      </c>
      <c r="E5962" s="14" t="str">
        <f t="shared" ca="1" si="142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125.89315068493151</v>
      </c>
      <c r="E5963" s="14" t="str">
        <f t="shared" ca="1" si="142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125.89315068493151</v>
      </c>
      <c r="E5964" s="14" t="str">
        <f t="shared" ca="1" si="142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125.89315068493151</v>
      </c>
      <c r="E5965" s="14" t="str">
        <f t="shared" ca="1" si="142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125.89315068493151</v>
      </c>
      <c r="E5966" s="14" t="str">
        <f t="shared" ca="1" si="142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125.89315068493151</v>
      </c>
      <c r="E5967" s="14" t="str">
        <f t="shared" ca="1" si="142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125.89315068493151</v>
      </c>
      <c r="E5968" s="14" t="str">
        <f t="shared" ca="1" si="142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125.89315068493151</v>
      </c>
      <c r="E5969" s="14" t="str">
        <f t="shared" ca="1" si="142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125.89315068493151</v>
      </c>
      <c r="E5970" s="14" t="str">
        <f t="shared" ca="1" si="142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125.89315068493151</v>
      </c>
      <c r="E5971" s="14" t="str">
        <f t="shared" ca="1" si="142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125.89315068493151</v>
      </c>
      <c r="E5972" s="14" t="str">
        <f t="shared" ca="1" si="142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125.89315068493151</v>
      </c>
      <c r="E5973" s="14" t="str">
        <f t="shared" ca="1" si="142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125.89315068493151</v>
      </c>
      <c r="E5974" s="14" t="str">
        <f t="shared" ca="1" si="142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125.89315068493151</v>
      </c>
      <c r="E5975" s="14" t="str">
        <f t="shared" ca="1" si="142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125.89315068493151</v>
      </c>
      <c r="E5976" s="14" t="str">
        <f t="shared" ca="1" si="142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125.89315068493151</v>
      </c>
      <c r="E5977" s="14" t="str">
        <f t="shared" ca="1" si="142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125.89315068493151</v>
      </c>
      <c r="E5978" s="14" t="str">
        <f t="shared" ca="1" si="142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125.89315068493151</v>
      </c>
      <c r="E5979" s="14" t="str">
        <f t="shared" ca="1" si="142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125.89315068493151</v>
      </c>
      <c r="E5980" s="14" t="str">
        <f t="shared" ca="1" si="142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125.89315068493151</v>
      </c>
      <c r="E5981" s="14" t="str">
        <f t="shared" ca="1" si="142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125.89315068493151</v>
      </c>
      <c r="E5982" s="14" t="str">
        <f t="shared" ca="1" si="142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125.89315068493151</v>
      </c>
      <c r="E5983" s="14" t="str">
        <f t="shared" ca="1" si="142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125.89315068493151</v>
      </c>
      <c r="E5984" s="14" t="str">
        <f t="shared" ca="1" si="142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125.89315068493151</v>
      </c>
      <c r="E5985" s="14" t="str">
        <f t="shared" ca="1" si="142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125.89315068493151</v>
      </c>
      <c r="E5986" s="14" t="str">
        <f t="shared" ca="1" si="142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125.89315068493151</v>
      </c>
      <c r="E5987" s="14" t="str">
        <f t="shared" ca="1" si="142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125.89315068493151</v>
      </c>
      <c r="E5988" s="14" t="str">
        <f t="shared" ca="1" si="142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125.89315068493151</v>
      </c>
      <c r="E5989" s="14" t="str">
        <f t="shared" ca="1" si="142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125.89315068493151</v>
      </c>
      <c r="E5990" s="14" t="str">
        <f t="shared" ca="1" si="142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125.89315068493151</v>
      </c>
      <c r="E5991" s="14" t="str">
        <f t="shared" ca="1" si="142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125.89315068493151</v>
      </c>
      <c r="E5992" s="14" t="str">
        <f t="shared" ca="1" si="142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125.89315068493151</v>
      </c>
      <c r="E5993" s="14" t="str">
        <f t="shared" ca="1" si="142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125.89315068493151</v>
      </c>
      <c r="E5994" s="14" t="str">
        <f t="shared" ref="E5994:E6057" ca="1" si="143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125.89315068493151</v>
      </c>
      <c r="E5995" s="14" t="str">
        <f t="shared" ca="1" si="143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125.89315068493151</v>
      </c>
      <c r="E5996" s="14" t="str">
        <f t="shared" ca="1" si="143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125.89315068493151</v>
      </c>
      <c r="E5997" s="14" t="str">
        <f t="shared" ca="1" si="143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125.89315068493151</v>
      </c>
      <c r="E5998" s="14" t="str">
        <f t="shared" ca="1" si="143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125.89315068493151</v>
      </c>
      <c r="E5999" s="14" t="str">
        <f t="shared" ca="1" si="143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125.89315068493151</v>
      </c>
      <c r="E6000" s="14" t="str">
        <f t="shared" ca="1" si="143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125.89315068493151</v>
      </c>
      <c r="E6001" s="14" t="str">
        <f t="shared" ca="1" si="143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125.89315068493151</v>
      </c>
      <c r="E6002" s="14" t="str">
        <f t="shared" ca="1" si="143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125.89315068493151</v>
      </c>
      <c r="E6003" s="14" t="str">
        <f t="shared" ca="1" si="143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125.89315068493151</v>
      </c>
      <c r="E6004" s="14" t="str">
        <f t="shared" ca="1" si="143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125.89315068493151</v>
      </c>
      <c r="E6005" s="14" t="str">
        <f t="shared" ca="1" si="143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125.89315068493151</v>
      </c>
      <c r="E6006" s="14" t="str">
        <f t="shared" ca="1" si="143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125.89315068493151</v>
      </c>
      <c r="E6007" s="14" t="str">
        <f t="shared" ca="1" si="143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125.89315068493151</v>
      </c>
      <c r="E6008" s="14" t="str">
        <f t="shared" ca="1" si="143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125.89315068493151</v>
      </c>
      <c r="E6009" s="14" t="str">
        <f t="shared" ca="1" si="143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125.89315068493151</v>
      </c>
      <c r="E6010" s="14" t="str">
        <f t="shared" ca="1" si="143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125.89315068493151</v>
      </c>
      <c r="E6011" s="14" t="str">
        <f t="shared" ca="1" si="143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125.89315068493151</v>
      </c>
      <c r="E6012" s="14" t="str">
        <f t="shared" ca="1" si="143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125.89315068493151</v>
      </c>
      <c r="E6013" s="14" t="str">
        <f t="shared" ca="1" si="143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125.89315068493151</v>
      </c>
      <c r="E6014" s="14" t="str">
        <f t="shared" ca="1" si="143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125.89315068493151</v>
      </c>
      <c r="E6015" s="14" t="str">
        <f t="shared" ca="1" si="143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125.89315068493151</v>
      </c>
      <c r="E6016" s="14" t="str">
        <f t="shared" ca="1" si="143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125.89315068493151</v>
      </c>
      <c r="E6017" s="14" t="str">
        <f t="shared" ca="1" si="143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125.89315068493151</v>
      </c>
      <c r="E6018" s="14" t="str">
        <f t="shared" ca="1" si="143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125.89315068493151</v>
      </c>
      <c r="E6019" s="14" t="str">
        <f t="shared" ca="1" si="143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125.89315068493151</v>
      </c>
      <c r="E6020" s="14" t="str">
        <f t="shared" ca="1" si="143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125.89315068493151</v>
      </c>
      <c r="E6021" s="14" t="str">
        <f t="shared" ca="1" si="143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125.89315068493151</v>
      </c>
      <c r="E6022" s="14" t="str">
        <f t="shared" ca="1" si="143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125.89315068493151</v>
      </c>
      <c r="E6023" s="14" t="str">
        <f t="shared" ca="1" si="143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125.89315068493151</v>
      </c>
      <c r="E6024" s="14" t="str">
        <f t="shared" ca="1" si="143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125.89315068493151</v>
      </c>
      <c r="E6025" s="14" t="str">
        <f t="shared" ca="1" si="143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125.89315068493151</v>
      </c>
      <c r="E6026" s="14" t="str">
        <f t="shared" ca="1" si="143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125.89315068493151</v>
      </c>
      <c r="E6027" s="14" t="str">
        <f t="shared" ca="1" si="143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125.89315068493151</v>
      </c>
      <c r="E6028" s="14" t="str">
        <f t="shared" ca="1" si="143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125.89315068493151</v>
      </c>
      <c r="E6029" s="14" t="str">
        <f t="shared" ca="1" si="143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125.89315068493151</v>
      </c>
      <c r="E6030" s="14" t="str">
        <f t="shared" ca="1" si="143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125.89315068493151</v>
      </c>
      <c r="E6031" s="14" t="str">
        <f t="shared" ca="1" si="143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125.89315068493151</v>
      </c>
      <c r="E6032" s="14" t="str">
        <f t="shared" ca="1" si="143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125.89315068493151</v>
      </c>
      <c r="E6033" s="14" t="str">
        <f t="shared" ca="1" si="143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125.89315068493151</v>
      </c>
      <c r="E6034" s="14" t="str">
        <f t="shared" ca="1" si="143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125.89315068493151</v>
      </c>
      <c r="E6035" s="14" t="str">
        <f t="shared" ca="1" si="143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125.89315068493151</v>
      </c>
      <c r="E6036" s="14" t="str">
        <f t="shared" ca="1" si="143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125.89315068493151</v>
      </c>
      <c r="E6037" s="14" t="str">
        <f t="shared" ca="1" si="143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125.89315068493151</v>
      </c>
      <c r="E6038" s="14" t="str">
        <f t="shared" ca="1" si="143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125.89315068493151</v>
      </c>
      <c r="E6039" s="14" t="str">
        <f t="shared" ca="1" si="143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125.89315068493151</v>
      </c>
      <c r="E6040" s="14" t="str">
        <f t="shared" ca="1" si="143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125.89315068493151</v>
      </c>
      <c r="E6041" s="14" t="str">
        <f t="shared" ca="1" si="143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125.89315068493151</v>
      </c>
      <c r="E6042" s="14" t="str">
        <f t="shared" ca="1" si="143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125.89315068493151</v>
      </c>
      <c r="E6043" s="14" t="str">
        <f t="shared" ca="1" si="143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125.89315068493151</v>
      </c>
      <c r="E6044" s="14" t="str">
        <f t="shared" ca="1" si="143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125.89315068493151</v>
      </c>
      <c r="E6045" s="14" t="str">
        <f t="shared" ca="1" si="143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125.89315068493151</v>
      </c>
      <c r="E6046" s="14" t="str">
        <f t="shared" ca="1" si="143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125.89315068493151</v>
      </c>
      <c r="E6047" s="14" t="str">
        <f t="shared" ca="1" si="143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125.89315068493151</v>
      </c>
      <c r="E6048" s="14" t="str">
        <f t="shared" ca="1" si="143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125.89315068493151</v>
      </c>
      <c r="E6049" s="14" t="str">
        <f t="shared" ca="1" si="143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125.89315068493151</v>
      </c>
      <c r="E6050" s="14" t="str">
        <f t="shared" ca="1" si="143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125.89315068493151</v>
      </c>
      <c r="E6051" s="14" t="str">
        <f t="shared" ca="1" si="143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125.89315068493151</v>
      </c>
      <c r="E6052" s="14" t="str">
        <f t="shared" ca="1" si="143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125.89315068493151</v>
      </c>
      <c r="E6053" s="14" t="str">
        <f t="shared" ca="1" si="143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125.89315068493151</v>
      </c>
      <c r="E6054" s="14" t="str">
        <f t="shared" ca="1" si="143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125.89315068493151</v>
      </c>
      <c r="E6055" s="14" t="str">
        <f t="shared" ca="1" si="143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125.89315068493151</v>
      </c>
      <c r="E6056" s="14" t="str">
        <f t="shared" ca="1" si="143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125.89315068493151</v>
      </c>
      <c r="E6057" s="14" t="str">
        <f t="shared" ca="1" si="143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125.89315068493151</v>
      </c>
      <c r="E6058" s="14" t="str">
        <f t="shared" ref="E6058:E6121" ca="1" si="144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125.89315068493151</v>
      </c>
      <c r="E6059" s="14" t="str">
        <f t="shared" ca="1" si="144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125.89315068493151</v>
      </c>
      <c r="E6060" s="14" t="str">
        <f t="shared" ca="1" si="144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125.89315068493151</v>
      </c>
      <c r="E6061" s="14" t="str">
        <f t="shared" ca="1" si="144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125.89315068493151</v>
      </c>
      <c r="E6062" s="14" t="str">
        <f t="shared" ca="1" si="144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125.89315068493151</v>
      </c>
      <c r="E6063" s="14" t="str">
        <f t="shared" ca="1" si="144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125.89315068493151</v>
      </c>
      <c r="E6064" s="14" t="str">
        <f t="shared" ca="1" si="144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125.89315068493151</v>
      </c>
      <c r="E6065" s="14" t="str">
        <f t="shared" ca="1" si="144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125.89315068493151</v>
      </c>
      <c r="E6066" s="14" t="str">
        <f t="shared" ca="1" si="144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125.89315068493151</v>
      </c>
      <c r="E6067" s="14" t="str">
        <f t="shared" ca="1" si="144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125.89315068493151</v>
      </c>
      <c r="E6068" s="14" t="str">
        <f t="shared" ca="1" si="144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125.89315068493151</v>
      </c>
      <c r="E6069" s="14" t="str">
        <f t="shared" ca="1" si="144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125.89315068493151</v>
      </c>
      <c r="E6070" s="14" t="str">
        <f t="shared" ca="1" si="144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125.89315068493151</v>
      </c>
      <c r="E6071" s="14" t="str">
        <f t="shared" ca="1" si="144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125.89315068493151</v>
      </c>
      <c r="E6072" s="14" t="str">
        <f t="shared" ca="1" si="144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125.89315068493151</v>
      </c>
      <c r="E6073" s="14" t="str">
        <f t="shared" ca="1" si="144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125.89315068493151</v>
      </c>
      <c r="E6074" s="14" t="str">
        <f t="shared" ca="1" si="144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125.89315068493151</v>
      </c>
      <c r="E6075" s="14" t="str">
        <f t="shared" ca="1" si="144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125.89315068493151</v>
      </c>
      <c r="E6076" s="14" t="str">
        <f t="shared" ca="1" si="144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125.89315068493151</v>
      </c>
      <c r="E6077" s="14" t="str">
        <f t="shared" ca="1" si="144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125.89315068493151</v>
      </c>
      <c r="E6078" s="14" t="str">
        <f t="shared" ca="1" si="144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125.89315068493151</v>
      </c>
      <c r="E6079" s="14" t="str">
        <f t="shared" ca="1" si="144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125.89315068493151</v>
      </c>
      <c r="E6080" s="14" t="str">
        <f t="shared" ca="1" si="144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125.89315068493151</v>
      </c>
      <c r="E6081" s="14" t="str">
        <f t="shared" ca="1" si="144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125.89315068493151</v>
      </c>
      <c r="E6082" s="14" t="str">
        <f t="shared" ca="1" si="144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125.89315068493151</v>
      </c>
      <c r="E6083" s="14" t="str">
        <f t="shared" ca="1" si="144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125.89315068493151</v>
      </c>
      <c r="E6084" s="14" t="str">
        <f t="shared" ca="1" si="144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125.89315068493151</v>
      </c>
      <c r="E6085" s="14" t="str">
        <f t="shared" ca="1" si="144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125.89315068493151</v>
      </c>
      <c r="E6086" s="14" t="str">
        <f t="shared" ca="1" si="144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125.89315068493151</v>
      </c>
      <c r="E6087" s="14" t="str">
        <f t="shared" ca="1" si="144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125.89315068493151</v>
      </c>
      <c r="E6088" s="14" t="str">
        <f t="shared" ca="1" si="144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125.89315068493151</v>
      </c>
      <c r="E6089" s="14" t="str">
        <f t="shared" ca="1" si="144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125.89315068493151</v>
      </c>
      <c r="E6090" s="14" t="str">
        <f t="shared" ca="1" si="144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125.89315068493151</v>
      </c>
      <c r="E6091" s="14" t="str">
        <f t="shared" ca="1" si="144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125.89315068493151</v>
      </c>
      <c r="E6092" s="14" t="str">
        <f t="shared" ca="1" si="144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125.89315068493151</v>
      </c>
      <c r="E6093" s="14" t="str">
        <f t="shared" ca="1" si="144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125.89315068493151</v>
      </c>
      <c r="E6094" s="14" t="str">
        <f t="shared" ca="1" si="144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125.89315068493151</v>
      </c>
      <c r="E6095" s="14" t="str">
        <f t="shared" ca="1" si="144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125.89315068493151</v>
      </c>
      <c r="E6096" s="14" t="str">
        <f t="shared" ca="1" si="144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125.89315068493151</v>
      </c>
      <c r="E6097" s="14" t="str">
        <f t="shared" ca="1" si="144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125.89315068493151</v>
      </c>
      <c r="E6098" s="14" t="str">
        <f t="shared" ca="1" si="144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125.89315068493151</v>
      </c>
      <c r="E6099" s="14" t="str">
        <f t="shared" ca="1" si="144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125.89315068493151</v>
      </c>
      <c r="E6100" s="14" t="str">
        <f t="shared" ca="1" si="144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125.89315068493151</v>
      </c>
      <c r="E6101" s="14" t="str">
        <f t="shared" ca="1" si="144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125.89315068493151</v>
      </c>
      <c r="E6102" s="14" t="str">
        <f t="shared" ca="1" si="144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125.89315068493151</v>
      </c>
      <c r="E6103" s="14" t="str">
        <f t="shared" ca="1" si="144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125.89315068493151</v>
      </c>
      <c r="E6104" s="14" t="str">
        <f t="shared" ca="1" si="144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125.89315068493151</v>
      </c>
      <c r="E6105" s="14" t="str">
        <f t="shared" ca="1" si="144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125.89315068493151</v>
      </c>
      <c r="E6106" s="14" t="str">
        <f t="shared" ca="1" si="144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125.89315068493151</v>
      </c>
      <c r="E6107" s="14" t="str">
        <f t="shared" ca="1" si="144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125.89315068493151</v>
      </c>
      <c r="E6108" s="14" t="str">
        <f t="shared" ca="1" si="144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125.89315068493151</v>
      </c>
      <c r="E6109" s="14" t="str">
        <f t="shared" ca="1" si="144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125.89315068493151</v>
      </c>
      <c r="E6110" s="14" t="str">
        <f t="shared" ca="1" si="144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125.89315068493151</v>
      </c>
      <c r="E6111" s="14" t="str">
        <f t="shared" ca="1" si="144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125.89315068493151</v>
      </c>
      <c r="E6112" s="14" t="str">
        <f t="shared" ca="1" si="144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125.89315068493151</v>
      </c>
      <c r="E6113" s="14" t="str">
        <f t="shared" ca="1" si="144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125.89315068493151</v>
      </c>
      <c r="E6114" s="14" t="str">
        <f t="shared" ca="1" si="144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125.89315068493151</v>
      </c>
      <c r="E6115" s="14" t="str">
        <f t="shared" ca="1" si="144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125.89315068493151</v>
      </c>
      <c r="E6116" s="14" t="str">
        <f t="shared" ca="1" si="144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125.89315068493151</v>
      </c>
      <c r="E6117" s="14" t="str">
        <f t="shared" ca="1" si="144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125.89315068493151</v>
      </c>
      <c r="E6118" s="14" t="str">
        <f t="shared" ca="1" si="144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125.89315068493151</v>
      </c>
      <c r="E6119" s="14" t="str">
        <f t="shared" ca="1" si="144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125.89315068493151</v>
      </c>
      <c r="E6120" s="14" t="str">
        <f t="shared" ca="1" si="144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125.89315068493151</v>
      </c>
      <c r="E6121" s="14" t="str">
        <f t="shared" ca="1" si="144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125.89315068493151</v>
      </c>
      <c r="E6122" s="14" t="str">
        <f t="shared" ref="E6122:E6185" ca="1" si="145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125.89315068493151</v>
      </c>
      <c r="E6123" s="14" t="str">
        <f t="shared" ca="1" si="145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125.89315068493151</v>
      </c>
      <c r="E6124" s="14" t="str">
        <f t="shared" ca="1" si="145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125.89315068493151</v>
      </c>
      <c r="E6125" s="14" t="str">
        <f t="shared" ca="1" si="145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125.89315068493151</v>
      </c>
      <c r="E6126" s="14" t="str">
        <f t="shared" ca="1" si="145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125.89315068493151</v>
      </c>
      <c r="E6127" s="14" t="str">
        <f t="shared" ca="1" si="145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125.89315068493151</v>
      </c>
      <c r="E6128" s="14" t="str">
        <f t="shared" ca="1" si="145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125.89315068493151</v>
      </c>
      <c r="E6129" s="14" t="str">
        <f t="shared" ca="1" si="145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125.89315068493151</v>
      </c>
      <c r="E6130" s="14" t="str">
        <f t="shared" ca="1" si="145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125.89315068493151</v>
      </c>
      <c r="E6131" s="14" t="str">
        <f t="shared" ca="1" si="145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125.89315068493151</v>
      </c>
      <c r="E6132" s="14" t="str">
        <f t="shared" ca="1" si="145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125.89315068493151</v>
      </c>
      <c r="E6133" s="14" t="str">
        <f t="shared" ca="1" si="145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125.89315068493151</v>
      </c>
      <c r="E6134" s="14" t="str">
        <f t="shared" ca="1" si="145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125.89315068493151</v>
      </c>
      <c r="E6135" s="14" t="str">
        <f t="shared" ca="1" si="145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125.89315068493151</v>
      </c>
      <c r="E6136" s="14" t="str">
        <f t="shared" ca="1" si="145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125.89315068493151</v>
      </c>
      <c r="E6137" s="14" t="str">
        <f t="shared" ca="1" si="145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125.89315068493151</v>
      </c>
      <c r="E6138" s="14" t="str">
        <f t="shared" ca="1" si="145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125.89315068493151</v>
      </c>
      <c r="E6139" s="14" t="str">
        <f t="shared" ca="1" si="145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125.89315068493151</v>
      </c>
      <c r="E6140" s="14" t="str">
        <f t="shared" ca="1" si="145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125.89315068493151</v>
      </c>
      <c r="E6141" s="14" t="str">
        <f t="shared" ca="1" si="145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125.89315068493151</v>
      </c>
      <c r="E6142" s="14" t="str">
        <f t="shared" ca="1" si="145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125.89315068493151</v>
      </c>
      <c r="E6143" s="14" t="str">
        <f t="shared" ca="1" si="145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125.89315068493151</v>
      </c>
      <c r="E6144" s="14" t="str">
        <f t="shared" ca="1" si="145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125.89315068493151</v>
      </c>
      <c r="E6145" s="14" t="str">
        <f t="shared" ca="1" si="145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125.89315068493151</v>
      </c>
      <c r="E6146" s="14" t="str">
        <f t="shared" ca="1" si="145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125.89315068493151</v>
      </c>
      <c r="E6147" s="14" t="str">
        <f t="shared" ca="1" si="145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125.89315068493151</v>
      </c>
      <c r="E6148" s="14" t="str">
        <f t="shared" ca="1" si="145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125.89315068493151</v>
      </c>
      <c r="E6149" s="14" t="str">
        <f t="shared" ca="1" si="145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125.89315068493151</v>
      </c>
      <c r="E6150" s="14" t="str">
        <f t="shared" ca="1" si="145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125.89315068493151</v>
      </c>
      <c r="E6151" s="14" t="str">
        <f t="shared" ca="1" si="145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125.89315068493151</v>
      </c>
      <c r="E6152" s="14" t="str">
        <f t="shared" ca="1" si="145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125.89315068493151</v>
      </c>
      <c r="E6153" s="14" t="str">
        <f t="shared" ca="1" si="145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125.89315068493151</v>
      </c>
      <c r="E6154" s="14" t="str">
        <f t="shared" ca="1" si="145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125.89315068493151</v>
      </c>
      <c r="E6155" s="14" t="str">
        <f t="shared" ca="1" si="145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125.89315068493151</v>
      </c>
      <c r="E6156" s="14" t="str">
        <f t="shared" ca="1" si="145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125.89315068493151</v>
      </c>
      <c r="E6157" s="14" t="str">
        <f t="shared" ca="1" si="145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125.89315068493151</v>
      </c>
      <c r="E6158" s="14" t="str">
        <f t="shared" ca="1" si="145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125.89315068493151</v>
      </c>
      <c r="E6159" s="14" t="str">
        <f t="shared" ca="1" si="145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125.89315068493151</v>
      </c>
      <c r="E6160" s="14" t="str">
        <f t="shared" ca="1" si="145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125.89315068493151</v>
      </c>
      <c r="E6161" s="14" t="str">
        <f t="shared" ca="1" si="145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125.89315068493151</v>
      </c>
      <c r="E6162" s="14" t="str">
        <f t="shared" ca="1" si="145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125.89315068493151</v>
      </c>
      <c r="E6163" s="14" t="str">
        <f t="shared" ca="1" si="145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125.89315068493151</v>
      </c>
      <c r="E6164" s="14" t="str">
        <f t="shared" ca="1" si="145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125.89315068493151</v>
      </c>
      <c r="E6165" s="14" t="str">
        <f t="shared" ca="1" si="145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125.89315068493151</v>
      </c>
      <c r="E6166" s="14" t="str">
        <f t="shared" ca="1" si="145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125.89315068493151</v>
      </c>
      <c r="E6167" s="14" t="str">
        <f t="shared" ca="1" si="145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125.89315068493151</v>
      </c>
      <c r="E6168" s="14" t="str">
        <f t="shared" ca="1" si="145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125.89315068493151</v>
      </c>
      <c r="E6169" s="14" t="str">
        <f t="shared" ca="1" si="145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125.89315068493151</v>
      </c>
      <c r="E6170" s="14" t="str">
        <f t="shared" ca="1" si="145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125.89315068493151</v>
      </c>
      <c r="E6171" s="14" t="str">
        <f t="shared" ca="1" si="145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125.89315068493151</v>
      </c>
      <c r="E6172" s="14" t="str">
        <f t="shared" ca="1" si="145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125.89315068493151</v>
      </c>
      <c r="E6173" s="14" t="str">
        <f t="shared" ca="1" si="145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125.89315068493151</v>
      </c>
      <c r="E6174" s="14" t="str">
        <f t="shared" ca="1" si="145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125.89315068493151</v>
      </c>
      <c r="E6175" s="14" t="str">
        <f t="shared" ca="1" si="145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125.89315068493151</v>
      </c>
      <c r="E6176" s="14" t="str">
        <f t="shared" ca="1" si="145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125.89315068493151</v>
      </c>
      <c r="E6177" s="14" t="str">
        <f t="shared" ca="1" si="145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125.89315068493151</v>
      </c>
      <c r="E6178" s="14" t="str">
        <f t="shared" ca="1" si="145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125.89315068493151</v>
      </c>
      <c r="E6179" s="14" t="str">
        <f t="shared" ca="1" si="145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125.89315068493151</v>
      </c>
      <c r="E6180" s="14" t="str">
        <f t="shared" ca="1" si="145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125.89315068493151</v>
      </c>
      <c r="E6181" s="14" t="str">
        <f t="shared" ca="1" si="145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125.89315068493151</v>
      </c>
      <c r="E6182" s="14" t="str">
        <f t="shared" ca="1" si="145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125.89315068493151</v>
      </c>
      <c r="E6183" s="14" t="str">
        <f t="shared" ca="1" si="145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125.89315068493151</v>
      </c>
      <c r="E6184" s="14" t="str">
        <f t="shared" ca="1" si="145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125.89315068493151</v>
      </c>
      <c r="E6185" s="14" t="str">
        <f t="shared" ca="1" si="145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125.89315068493151</v>
      </c>
      <c r="E6186" s="14" t="str">
        <f t="shared" ref="E6186:E6249" ca="1" si="146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125.89315068493151</v>
      </c>
      <c r="E6187" s="14" t="str">
        <f t="shared" ca="1" si="146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125.89315068493151</v>
      </c>
      <c r="E6188" s="14" t="str">
        <f t="shared" ca="1" si="146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125.89315068493151</v>
      </c>
      <c r="E6189" s="14" t="str">
        <f t="shared" ca="1" si="146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125.89315068493151</v>
      </c>
      <c r="E6190" s="14" t="str">
        <f t="shared" ca="1" si="146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125.89315068493151</v>
      </c>
      <c r="E6191" s="14" t="str">
        <f t="shared" ca="1" si="146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125.89315068493151</v>
      </c>
      <c r="E6192" s="14" t="str">
        <f t="shared" ca="1" si="146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125.89315068493151</v>
      </c>
      <c r="E6193" s="14" t="str">
        <f t="shared" ca="1" si="146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125.89315068493151</v>
      </c>
      <c r="E6194" s="14" t="str">
        <f t="shared" ca="1" si="146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125.89315068493151</v>
      </c>
      <c r="E6195" s="14" t="str">
        <f t="shared" ca="1" si="146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125.89315068493151</v>
      </c>
      <c r="E6196" s="14" t="str">
        <f t="shared" ca="1" si="146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125.89315068493151</v>
      </c>
      <c r="E6197" s="14" t="str">
        <f t="shared" ca="1" si="146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125.89315068493151</v>
      </c>
      <c r="E6198" s="14" t="str">
        <f t="shared" ca="1" si="146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125.89315068493151</v>
      </c>
      <c r="E6199" s="14" t="str">
        <f t="shared" ca="1" si="146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125.89315068493151</v>
      </c>
      <c r="E6200" s="14" t="str">
        <f t="shared" ca="1" si="146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125.89315068493151</v>
      </c>
      <c r="E6201" s="14" t="str">
        <f t="shared" ca="1" si="146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125.89315068493151</v>
      </c>
      <c r="E6202" s="14" t="str">
        <f t="shared" ca="1" si="146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125.89315068493151</v>
      </c>
      <c r="E6203" s="14" t="str">
        <f t="shared" ca="1" si="146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125.89315068493151</v>
      </c>
      <c r="E6204" s="14" t="str">
        <f t="shared" ca="1" si="146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125.89315068493151</v>
      </c>
      <c r="E6205" s="14" t="str">
        <f t="shared" ca="1" si="146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125.89315068493151</v>
      </c>
      <c r="E6206" s="14" t="str">
        <f t="shared" ca="1" si="146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125.89315068493151</v>
      </c>
      <c r="E6207" s="14" t="str">
        <f t="shared" ca="1" si="146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125.89315068493151</v>
      </c>
      <c r="E6208" s="14" t="str">
        <f t="shared" ca="1" si="146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125.89315068493151</v>
      </c>
      <c r="E6209" s="14" t="str">
        <f t="shared" ca="1" si="146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125.89315068493151</v>
      </c>
      <c r="E6210" s="14" t="str">
        <f t="shared" ca="1" si="146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125.89315068493151</v>
      </c>
      <c r="E6211" s="14" t="str">
        <f t="shared" ca="1" si="146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125.89315068493151</v>
      </c>
      <c r="E6212" s="14" t="str">
        <f t="shared" ca="1" si="146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125.89315068493151</v>
      </c>
      <c r="E6213" s="14" t="str">
        <f t="shared" ca="1" si="146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125.89315068493151</v>
      </c>
      <c r="E6214" s="14" t="str">
        <f t="shared" ca="1" si="146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125.89315068493151</v>
      </c>
      <c r="E6215" s="14" t="str">
        <f t="shared" ca="1" si="146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125.89315068493151</v>
      </c>
      <c r="E6216" s="14" t="str">
        <f t="shared" ca="1" si="146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125.89315068493151</v>
      </c>
      <c r="E6217" s="14" t="str">
        <f t="shared" ca="1" si="146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125.89315068493151</v>
      </c>
      <c r="E6218" s="14" t="str">
        <f t="shared" ca="1" si="146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125.89315068493151</v>
      </c>
      <c r="E6219" s="14" t="str">
        <f t="shared" ca="1" si="146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125.89315068493151</v>
      </c>
      <c r="E6220" s="14" t="str">
        <f t="shared" ca="1" si="146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125.89315068493151</v>
      </c>
      <c r="E6221" s="14" t="str">
        <f t="shared" ca="1" si="146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125.89315068493151</v>
      </c>
      <c r="E6222" s="14" t="str">
        <f t="shared" ca="1" si="146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125.89315068493151</v>
      </c>
      <c r="E6223" s="14" t="str">
        <f t="shared" ca="1" si="146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125.89315068493151</v>
      </c>
      <c r="E6224" s="14" t="str">
        <f t="shared" ca="1" si="146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125.89315068493151</v>
      </c>
      <c r="E6225" s="14" t="str">
        <f t="shared" ca="1" si="146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125.89315068493151</v>
      </c>
      <c r="E6226" s="14" t="str">
        <f t="shared" ca="1" si="146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125.89315068493151</v>
      </c>
      <c r="E6227" s="14" t="str">
        <f t="shared" ca="1" si="146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125.89315068493151</v>
      </c>
      <c r="E6228" s="14" t="str">
        <f t="shared" ca="1" si="146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125.89315068493151</v>
      </c>
      <c r="E6229" s="14" t="str">
        <f t="shared" ca="1" si="146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125.89315068493151</v>
      </c>
      <c r="E6230" s="14" t="str">
        <f t="shared" ca="1" si="146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125.89315068493151</v>
      </c>
      <c r="E6231" s="14" t="str">
        <f t="shared" ca="1" si="146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125.89315068493151</v>
      </c>
      <c r="E6232" s="14" t="str">
        <f t="shared" ca="1" si="146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125.89315068493151</v>
      </c>
      <c r="E6233" s="14" t="str">
        <f t="shared" ca="1" si="146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125.89315068493151</v>
      </c>
      <c r="E6234" s="14" t="str">
        <f t="shared" ca="1" si="146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125.89315068493151</v>
      </c>
      <c r="E6235" s="14" t="str">
        <f t="shared" ca="1" si="146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125.89315068493151</v>
      </c>
      <c r="E6236" s="14" t="str">
        <f t="shared" ca="1" si="146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125.89315068493151</v>
      </c>
      <c r="E6237" s="14" t="str">
        <f t="shared" ca="1" si="146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125.89315068493151</v>
      </c>
      <c r="E6238" s="14" t="str">
        <f t="shared" ca="1" si="146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125.89315068493151</v>
      </c>
      <c r="E6239" s="14" t="str">
        <f t="shared" ca="1" si="146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125.89315068493151</v>
      </c>
      <c r="E6240" s="14" t="str">
        <f t="shared" ca="1" si="146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125.89315068493151</v>
      </c>
      <c r="E6241" s="14" t="str">
        <f t="shared" ca="1" si="146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125.89315068493151</v>
      </c>
      <c r="E6242" s="14" t="str">
        <f t="shared" ca="1" si="146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125.89315068493151</v>
      </c>
      <c r="E6243" s="14" t="str">
        <f t="shared" ca="1" si="146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125.89315068493151</v>
      </c>
      <c r="E6244" s="14" t="str">
        <f t="shared" ca="1" si="146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125.89315068493151</v>
      </c>
      <c r="E6245" s="14" t="str">
        <f t="shared" ca="1" si="146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125.89315068493151</v>
      </c>
      <c r="E6246" s="14" t="str">
        <f t="shared" ca="1" si="146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125.89315068493151</v>
      </c>
      <c r="E6247" s="14" t="str">
        <f t="shared" ca="1" si="146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125.89315068493151</v>
      </c>
      <c r="E6248" s="14" t="str">
        <f t="shared" ca="1" si="146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125.89315068493151</v>
      </c>
      <c r="E6249" s="14" t="str">
        <f t="shared" ca="1" si="146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125.89315068493151</v>
      </c>
      <c r="E6250" s="14" t="str">
        <f t="shared" ref="E6250:E6313" ca="1" si="147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125.89315068493151</v>
      </c>
      <c r="E6251" s="14" t="str">
        <f t="shared" ca="1" si="147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125.89315068493151</v>
      </c>
      <c r="E6252" s="14" t="str">
        <f t="shared" ca="1" si="147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125.89315068493151</v>
      </c>
      <c r="E6253" s="14" t="str">
        <f t="shared" ca="1" si="147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125.89315068493151</v>
      </c>
      <c r="E6254" s="14" t="str">
        <f t="shared" ca="1" si="147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125.89315068493151</v>
      </c>
      <c r="E6255" s="14" t="str">
        <f t="shared" ca="1" si="147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125.89315068493151</v>
      </c>
      <c r="E6256" s="14" t="str">
        <f t="shared" ca="1" si="147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125.89315068493151</v>
      </c>
      <c r="E6257" s="14" t="str">
        <f t="shared" ca="1" si="147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125.89315068493151</v>
      </c>
      <c r="E6258" s="14" t="str">
        <f t="shared" ca="1" si="147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125.89315068493151</v>
      </c>
      <c r="E6259" s="14" t="str">
        <f t="shared" ca="1" si="147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125.89315068493151</v>
      </c>
      <c r="E6260" s="14" t="str">
        <f t="shared" ca="1" si="147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125.89315068493151</v>
      </c>
      <c r="E6261" s="14" t="str">
        <f t="shared" ca="1" si="147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125.89315068493151</v>
      </c>
      <c r="E6262" s="14" t="str">
        <f t="shared" ca="1" si="147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125.89315068493151</v>
      </c>
      <c r="E6263" s="14" t="str">
        <f t="shared" ca="1" si="147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125.89315068493151</v>
      </c>
      <c r="E6264" s="14" t="str">
        <f t="shared" ca="1" si="147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125.89315068493151</v>
      </c>
      <c r="E6265" s="14" t="str">
        <f t="shared" ca="1" si="147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125.89315068493151</v>
      </c>
      <c r="E6266" s="14" t="str">
        <f t="shared" ca="1" si="147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125.89315068493151</v>
      </c>
      <c r="E6267" s="14" t="str">
        <f t="shared" ca="1" si="147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125.89315068493151</v>
      </c>
      <c r="E6268" s="14" t="str">
        <f t="shared" ca="1" si="147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125.89315068493151</v>
      </c>
      <c r="E6269" s="14" t="str">
        <f t="shared" ca="1" si="147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125.89315068493151</v>
      </c>
      <c r="E6270" s="14" t="str">
        <f t="shared" ca="1" si="147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125.89315068493151</v>
      </c>
      <c r="E6271" s="14" t="str">
        <f t="shared" ca="1" si="147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125.89315068493151</v>
      </c>
      <c r="E6272" s="14" t="str">
        <f t="shared" ca="1" si="147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125.89315068493151</v>
      </c>
      <c r="E6273" s="14" t="str">
        <f t="shared" ca="1" si="147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125.89315068493151</v>
      </c>
      <c r="E6274" s="14" t="str">
        <f t="shared" ca="1" si="147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125.89315068493151</v>
      </c>
      <c r="E6275" s="14" t="str">
        <f t="shared" ca="1" si="147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125.89315068493151</v>
      </c>
      <c r="E6276" s="14" t="str">
        <f t="shared" ca="1" si="147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125.89315068493151</v>
      </c>
      <c r="E6277" s="14" t="str">
        <f t="shared" ca="1" si="147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125.89315068493151</v>
      </c>
      <c r="E6278" s="14" t="str">
        <f t="shared" ca="1" si="147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125.89315068493151</v>
      </c>
      <c r="E6279" s="14" t="str">
        <f t="shared" ca="1" si="147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125.89315068493151</v>
      </c>
      <c r="E6280" s="14" t="str">
        <f t="shared" ca="1" si="147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125.89315068493151</v>
      </c>
      <c r="E6281" s="14" t="str">
        <f t="shared" ca="1" si="147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125.89315068493151</v>
      </c>
      <c r="E6282" s="14" t="str">
        <f t="shared" ca="1" si="147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125.89315068493151</v>
      </c>
      <c r="E6283" s="14" t="str">
        <f t="shared" ca="1" si="147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125.89315068493151</v>
      </c>
      <c r="E6284" s="14" t="str">
        <f t="shared" ca="1" si="147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125.89315068493151</v>
      </c>
      <c r="E6285" s="14" t="str">
        <f t="shared" ca="1" si="147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125.89315068493151</v>
      </c>
      <c r="E6286" s="14" t="str">
        <f t="shared" ca="1" si="147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125.89315068493151</v>
      </c>
      <c r="E6287" s="14" t="str">
        <f t="shared" ca="1" si="147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125.89315068493151</v>
      </c>
      <c r="E6288" s="14" t="str">
        <f t="shared" ca="1" si="147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125.89315068493151</v>
      </c>
      <c r="E6289" s="14" t="str">
        <f t="shared" ca="1" si="147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125.89315068493151</v>
      </c>
      <c r="E6290" s="14" t="str">
        <f t="shared" ca="1" si="147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125.89315068493151</v>
      </c>
      <c r="E6291" s="14" t="str">
        <f t="shared" ca="1" si="147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125.89315068493151</v>
      </c>
      <c r="E6292" s="14" t="str">
        <f t="shared" ca="1" si="147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125.89315068493151</v>
      </c>
      <c r="E6293" s="14" t="str">
        <f t="shared" ca="1" si="147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125.89315068493151</v>
      </c>
      <c r="E6294" s="14" t="str">
        <f t="shared" ca="1" si="147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125.89315068493151</v>
      </c>
      <c r="E6295" s="14" t="str">
        <f t="shared" ca="1" si="147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125.89315068493151</v>
      </c>
      <c r="E6296" s="14" t="str">
        <f t="shared" ca="1" si="147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125.89315068493151</v>
      </c>
      <c r="E6297" s="14" t="str">
        <f t="shared" ca="1" si="147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125.89315068493151</v>
      </c>
      <c r="E6298" s="14" t="str">
        <f t="shared" ca="1" si="147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125.89315068493151</v>
      </c>
      <c r="E6299" s="14" t="str">
        <f t="shared" ca="1" si="147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125.89315068493151</v>
      </c>
      <c r="E6300" s="14" t="str">
        <f t="shared" ca="1" si="147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125.89315068493151</v>
      </c>
      <c r="E6301" s="14" t="str">
        <f t="shared" ca="1" si="147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125.89315068493151</v>
      </c>
      <c r="E6302" s="14" t="str">
        <f t="shared" ca="1" si="147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125.89315068493151</v>
      </c>
      <c r="E6303" s="14" t="str">
        <f t="shared" ca="1" si="147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125.89315068493151</v>
      </c>
      <c r="E6304" s="14" t="str">
        <f t="shared" ca="1" si="147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125.89315068493151</v>
      </c>
      <c r="E6305" s="14" t="str">
        <f t="shared" ca="1" si="147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125.89315068493151</v>
      </c>
      <c r="E6306" s="14" t="str">
        <f t="shared" ca="1" si="147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125.89315068493151</v>
      </c>
      <c r="E6307" s="14" t="str">
        <f t="shared" ca="1" si="147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125.89315068493151</v>
      </c>
      <c r="E6308" s="14" t="str">
        <f t="shared" ca="1" si="147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125.89315068493151</v>
      </c>
      <c r="E6309" s="14" t="str">
        <f t="shared" ca="1" si="147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125.89315068493151</v>
      </c>
      <c r="E6310" s="14" t="str">
        <f t="shared" ca="1" si="147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125.89315068493151</v>
      </c>
      <c r="E6311" s="14" t="str">
        <f t="shared" ca="1" si="147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125.89315068493151</v>
      </c>
      <c r="E6312" s="14" t="str">
        <f t="shared" ca="1" si="147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125.89315068493151</v>
      </c>
      <c r="E6313" s="14" t="str">
        <f t="shared" ca="1" si="147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125.89315068493151</v>
      </c>
      <c r="E6314" s="14" t="str">
        <f t="shared" ref="E6314:E6377" ca="1" si="148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125.89315068493151</v>
      </c>
      <c r="E6315" s="14" t="str">
        <f t="shared" ca="1" si="148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125.89315068493151</v>
      </c>
      <c r="E6316" s="14" t="str">
        <f t="shared" ca="1" si="148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125.89315068493151</v>
      </c>
      <c r="E6317" s="14" t="str">
        <f t="shared" ca="1" si="148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125.89315068493151</v>
      </c>
      <c r="E6318" s="14" t="str">
        <f t="shared" ca="1" si="148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125.89315068493151</v>
      </c>
      <c r="E6319" s="14" t="str">
        <f t="shared" ca="1" si="148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125.89315068493151</v>
      </c>
      <c r="E6320" s="14" t="str">
        <f t="shared" ca="1" si="148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125.89315068493151</v>
      </c>
      <c r="E6321" s="14" t="str">
        <f t="shared" ca="1" si="148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125.89315068493151</v>
      </c>
      <c r="E6322" s="14" t="str">
        <f t="shared" ca="1" si="148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125.89315068493151</v>
      </c>
      <c r="E6323" s="14" t="str">
        <f t="shared" ca="1" si="148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125.89315068493151</v>
      </c>
      <c r="E6324" s="14" t="str">
        <f t="shared" ca="1" si="148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125.89315068493151</v>
      </c>
      <c r="E6325" s="14" t="str">
        <f t="shared" ca="1" si="148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125.89315068493151</v>
      </c>
      <c r="E6326" s="14" t="str">
        <f t="shared" ca="1" si="148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125.89315068493151</v>
      </c>
      <c r="E6327" s="14" t="str">
        <f t="shared" ca="1" si="148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125.89315068493151</v>
      </c>
      <c r="E6328" s="14" t="str">
        <f t="shared" ca="1" si="148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125.89315068493151</v>
      </c>
      <c r="E6329" s="14" t="str">
        <f t="shared" ca="1" si="148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125.89315068493151</v>
      </c>
      <c r="E6330" s="14" t="str">
        <f t="shared" ca="1" si="148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125.89315068493151</v>
      </c>
      <c r="E6331" s="14" t="str">
        <f t="shared" ca="1" si="148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125.89315068493151</v>
      </c>
      <c r="E6332" s="14" t="str">
        <f t="shared" ca="1" si="148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125.89315068493151</v>
      </c>
      <c r="E6333" s="14" t="str">
        <f t="shared" ca="1" si="148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125.89315068493151</v>
      </c>
      <c r="E6334" s="14" t="str">
        <f t="shared" ca="1" si="148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125.89315068493151</v>
      </c>
      <c r="E6335" s="14" t="str">
        <f t="shared" ca="1" si="148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125.89315068493151</v>
      </c>
      <c r="E6336" s="14" t="str">
        <f t="shared" ca="1" si="148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125.89315068493151</v>
      </c>
      <c r="E6337" s="14" t="str">
        <f t="shared" ca="1" si="148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125.89315068493151</v>
      </c>
      <c r="E6338" s="14" t="str">
        <f t="shared" ca="1" si="148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125.89315068493151</v>
      </c>
      <c r="E6339" s="14" t="str">
        <f t="shared" ca="1" si="148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125.89315068493151</v>
      </c>
      <c r="E6340" s="14" t="str">
        <f t="shared" ca="1" si="148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125.89315068493151</v>
      </c>
      <c r="E6341" s="14" t="str">
        <f t="shared" ca="1" si="148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125.89315068493151</v>
      </c>
      <c r="E6342" s="14" t="str">
        <f t="shared" ca="1" si="148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125.89315068493151</v>
      </c>
      <c r="E6343" s="14" t="str">
        <f t="shared" ca="1" si="148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125.89315068493151</v>
      </c>
      <c r="E6344" s="14" t="str">
        <f t="shared" ca="1" si="148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125.89315068493151</v>
      </c>
      <c r="E6345" s="14" t="str">
        <f t="shared" ca="1" si="148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125.89315068493151</v>
      </c>
      <c r="E6346" s="14" t="str">
        <f t="shared" ca="1" si="148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125.89315068493151</v>
      </c>
      <c r="E6347" s="14" t="str">
        <f t="shared" ca="1" si="148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125.89315068493151</v>
      </c>
      <c r="E6348" s="14" t="str">
        <f t="shared" ca="1" si="148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125.89315068493151</v>
      </c>
      <c r="E6349" s="14" t="str">
        <f t="shared" ca="1" si="148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125.89315068493151</v>
      </c>
      <c r="E6350" s="14" t="str">
        <f t="shared" ca="1" si="148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125.89315068493151</v>
      </c>
      <c r="E6351" s="14" t="str">
        <f t="shared" ca="1" si="148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125.89315068493151</v>
      </c>
      <c r="E6352" s="14" t="str">
        <f t="shared" ca="1" si="148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125.89315068493151</v>
      </c>
      <c r="E6353" s="14" t="str">
        <f t="shared" ca="1" si="148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125.89315068493151</v>
      </c>
      <c r="E6354" s="14" t="str">
        <f t="shared" ca="1" si="148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125.89315068493151</v>
      </c>
      <c r="E6355" s="14" t="str">
        <f t="shared" ca="1" si="148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125.89315068493151</v>
      </c>
      <c r="E6356" s="14" t="str">
        <f t="shared" ca="1" si="148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125.89315068493151</v>
      </c>
      <c r="E6357" s="14" t="str">
        <f t="shared" ca="1" si="148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125.89315068493151</v>
      </c>
      <c r="E6358" s="14" t="str">
        <f t="shared" ca="1" si="148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125.89315068493151</v>
      </c>
      <c r="E6359" s="14" t="str">
        <f t="shared" ca="1" si="148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125.89315068493151</v>
      </c>
      <c r="E6360" s="14" t="str">
        <f t="shared" ca="1" si="148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125.89315068493151</v>
      </c>
      <c r="E6361" s="14" t="str">
        <f t="shared" ca="1" si="148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125.89315068493151</v>
      </c>
      <c r="E6362" s="14" t="str">
        <f t="shared" ca="1" si="148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125.89315068493151</v>
      </c>
      <c r="E6363" s="14" t="str">
        <f t="shared" ca="1" si="148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125.89315068493151</v>
      </c>
      <c r="E6364" s="14" t="str">
        <f t="shared" ca="1" si="148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125.89315068493151</v>
      </c>
      <c r="E6365" s="14" t="str">
        <f t="shared" ca="1" si="148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125.89315068493151</v>
      </c>
      <c r="E6366" s="14" t="str">
        <f t="shared" ca="1" si="148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125.89315068493151</v>
      </c>
      <c r="E6367" s="14" t="str">
        <f t="shared" ca="1" si="148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125.89315068493151</v>
      </c>
      <c r="E6368" s="14" t="str">
        <f t="shared" ca="1" si="148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125.89315068493151</v>
      </c>
      <c r="E6369" s="14" t="str">
        <f t="shared" ca="1" si="148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125.89315068493151</v>
      </c>
      <c r="E6370" s="14" t="str">
        <f t="shared" ca="1" si="148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125.89315068493151</v>
      </c>
      <c r="E6371" s="14" t="str">
        <f t="shared" ca="1" si="148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125.89315068493151</v>
      </c>
      <c r="E6372" s="14" t="str">
        <f t="shared" ca="1" si="148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125.89315068493151</v>
      </c>
      <c r="E6373" s="14" t="str">
        <f t="shared" ca="1" si="148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125.89315068493151</v>
      </c>
      <c r="E6374" s="14" t="str">
        <f t="shared" ca="1" si="148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125.89315068493151</v>
      </c>
      <c r="E6375" s="14" t="str">
        <f t="shared" ca="1" si="148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125.89315068493151</v>
      </c>
      <c r="E6376" s="14" t="str">
        <f t="shared" ca="1" si="148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125.89315068493151</v>
      </c>
      <c r="E6377" s="14" t="str">
        <f t="shared" ca="1" si="148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125.89315068493151</v>
      </c>
      <c r="E6378" s="14" t="str">
        <f t="shared" ref="E6378:E6441" ca="1" si="149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125.89315068493151</v>
      </c>
      <c r="E6379" s="14" t="str">
        <f t="shared" ca="1" si="149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125.89315068493151</v>
      </c>
      <c r="E6380" s="14" t="str">
        <f t="shared" ca="1" si="149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125.89315068493151</v>
      </c>
      <c r="E6381" s="14" t="str">
        <f t="shared" ca="1" si="149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125.89315068493151</v>
      </c>
      <c r="E6382" s="14" t="str">
        <f t="shared" ca="1" si="149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125.89315068493151</v>
      </c>
      <c r="E6383" s="14" t="str">
        <f t="shared" ca="1" si="149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125.89315068493151</v>
      </c>
      <c r="E6384" s="14" t="str">
        <f t="shared" ca="1" si="149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125.89315068493151</v>
      </c>
      <c r="E6385" s="14" t="str">
        <f t="shared" ca="1" si="149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125.89315068493151</v>
      </c>
      <c r="E6386" s="14" t="str">
        <f t="shared" ca="1" si="149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125.89315068493151</v>
      </c>
      <c r="E6387" s="14" t="str">
        <f t="shared" ca="1" si="149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125.89315068493151</v>
      </c>
      <c r="E6388" s="14" t="str">
        <f t="shared" ca="1" si="149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125.89315068493151</v>
      </c>
      <c r="E6389" s="14" t="str">
        <f t="shared" ca="1" si="149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125.89315068493151</v>
      </c>
      <c r="E6390" s="14" t="str">
        <f t="shared" ca="1" si="149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125.89315068493151</v>
      </c>
      <c r="E6391" s="14" t="str">
        <f t="shared" ca="1" si="149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125.89315068493151</v>
      </c>
      <c r="E6392" s="14" t="str">
        <f t="shared" ca="1" si="149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125.89315068493151</v>
      </c>
      <c r="E6393" s="14" t="str">
        <f t="shared" ca="1" si="149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125.89315068493151</v>
      </c>
      <c r="E6394" s="14" t="str">
        <f t="shared" ca="1" si="149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125.89315068493151</v>
      </c>
      <c r="E6395" s="14" t="str">
        <f t="shared" ca="1" si="149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125.89315068493151</v>
      </c>
      <c r="E6396" s="14" t="str">
        <f t="shared" ca="1" si="149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125.89315068493151</v>
      </c>
      <c r="E6397" s="14" t="str">
        <f t="shared" ca="1" si="149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125.89315068493151</v>
      </c>
      <c r="E6398" s="14" t="str">
        <f t="shared" ca="1" si="149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125.89315068493151</v>
      </c>
      <c r="E6399" s="14" t="str">
        <f t="shared" ca="1" si="149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125.89315068493151</v>
      </c>
      <c r="E6400" s="14" t="str">
        <f t="shared" ca="1" si="149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125.89315068493151</v>
      </c>
      <c r="E6401" s="14" t="str">
        <f t="shared" ca="1" si="149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125.89315068493151</v>
      </c>
      <c r="E6402" s="14" t="str">
        <f t="shared" ca="1" si="149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125.89315068493151</v>
      </c>
      <c r="E6403" s="14" t="str">
        <f t="shared" ca="1" si="149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125.89315068493151</v>
      </c>
      <c r="E6404" s="14" t="str">
        <f t="shared" ca="1" si="149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125.89315068493151</v>
      </c>
      <c r="E6405" s="14" t="str">
        <f t="shared" ca="1" si="149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125.89315068493151</v>
      </c>
      <c r="E6406" s="14" t="str">
        <f t="shared" ca="1" si="149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125.89315068493151</v>
      </c>
      <c r="E6407" s="14" t="str">
        <f t="shared" ca="1" si="149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125.89315068493151</v>
      </c>
      <c r="E6408" s="14" t="str">
        <f t="shared" ca="1" si="149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125.89315068493151</v>
      </c>
      <c r="E6409" s="14" t="str">
        <f t="shared" ca="1" si="149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125.89315068493151</v>
      </c>
      <c r="E6410" s="14" t="str">
        <f t="shared" ca="1" si="149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125.89315068493151</v>
      </c>
      <c r="E6411" s="14" t="str">
        <f t="shared" ca="1" si="149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125.89315068493151</v>
      </c>
      <c r="E6412" s="14" t="str">
        <f t="shared" ca="1" si="149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125.89315068493151</v>
      </c>
      <c r="E6413" s="14" t="str">
        <f t="shared" ca="1" si="149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125.89315068493151</v>
      </c>
      <c r="E6414" s="14" t="str">
        <f t="shared" ca="1" si="149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125.89315068493151</v>
      </c>
      <c r="E6415" s="14" t="str">
        <f t="shared" ca="1" si="149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125.89315068493151</v>
      </c>
      <c r="E6416" s="14" t="str">
        <f t="shared" ca="1" si="149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125.89315068493151</v>
      </c>
      <c r="E6417" s="14" t="str">
        <f t="shared" ca="1" si="149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125.89315068493151</v>
      </c>
      <c r="E6418" s="14" t="str">
        <f t="shared" ca="1" si="149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125.89315068493151</v>
      </c>
      <c r="E6419" s="14" t="str">
        <f t="shared" ca="1" si="149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125.89315068493151</v>
      </c>
      <c r="E6420" s="14" t="str">
        <f t="shared" ca="1" si="149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125.89315068493151</v>
      </c>
      <c r="E6421" s="14" t="str">
        <f t="shared" ca="1" si="149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125.89315068493151</v>
      </c>
      <c r="E6422" s="14" t="str">
        <f t="shared" ca="1" si="149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125.89315068493151</v>
      </c>
      <c r="E6423" s="14" t="str">
        <f t="shared" ca="1" si="149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125.89315068493151</v>
      </c>
      <c r="E6424" s="14" t="str">
        <f t="shared" ca="1" si="149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125.89315068493151</v>
      </c>
      <c r="E6425" s="14" t="str">
        <f t="shared" ca="1" si="149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125.89315068493151</v>
      </c>
      <c r="E6426" s="14" t="str">
        <f t="shared" ca="1" si="149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125.89315068493151</v>
      </c>
      <c r="E6427" s="14" t="str">
        <f t="shared" ca="1" si="149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125.89315068493151</v>
      </c>
      <c r="E6428" s="14" t="str">
        <f t="shared" ca="1" si="149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125.89315068493151</v>
      </c>
      <c r="E6429" s="14" t="str">
        <f t="shared" ca="1" si="149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125.89315068493151</v>
      </c>
      <c r="E6430" s="14" t="str">
        <f t="shared" ca="1" si="149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125.89315068493151</v>
      </c>
      <c r="E6431" s="14" t="str">
        <f t="shared" ca="1" si="149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125.89315068493151</v>
      </c>
      <c r="E6432" s="14" t="str">
        <f t="shared" ca="1" si="149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125.89315068493151</v>
      </c>
      <c r="E6433" s="14" t="str">
        <f t="shared" ca="1" si="149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125.89315068493151</v>
      </c>
      <c r="E6434" s="14" t="str">
        <f t="shared" ca="1" si="149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125.89315068493151</v>
      </c>
      <c r="E6435" s="14" t="str">
        <f t="shared" ca="1" si="149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125.89315068493151</v>
      </c>
      <c r="E6436" s="14" t="str">
        <f t="shared" ca="1" si="149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125.89315068493151</v>
      </c>
      <c r="E6437" s="14" t="str">
        <f t="shared" ca="1" si="149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125.89315068493151</v>
      </c>
      <c r="E6438" s="14" t="str">
        <f t="shared" ca="1" si="149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125.89315068493151</v>
      </c>
      <c r="E6439" s="14" t="str">
        <f t="shared" ca="1" si="149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125.89315068493151</v>
      </c>
      <c r="E6440" s="14" t="str">
        <f t="shared" ca="1" si="149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125.89315068493151</v>
      </c>
      <c r="E6441" s="14" t="str">
        <f t="shared" ca="1" si="149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125.89315068493151</v>
      </c>
      <c r="E6442" s="14" t="str">
        <f t="shared" ref="E6442:E6505" ca="1" si="150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125.89315068493151</v>
      </c>
      <c r="E6443" s="14" t="str">
        <f t="shared" ca="1" si="150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125.89315068493151</v>
      </c>
      <c r="E6444" s="14" t="str">
        <f t="shared" ca="1" si="150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125.89315068493151</v>
      </c>
      <c r="E6445" s="14" t="str">
        <f t="shared" ca="1" si="150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125.89315068493151</v>
      </c>
      <c r="E6446" s="14" t="str">
        <f t="shared" ca="1" si="150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125.89315068493151</v>
      </c>
      <c r="E6447" s="14" t="str">
        <f t="shared" ca="1" si="150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125.89315068493151</v>
      </c>
      <c r="E6448" s="14" t="str">
        <f t="shared" ca="1" si="150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125.89315068493151</v>
      </c>
      <c r="E6449" s="14" t="str">
        <f t="shared" ca="1" si="150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125.89315068493151</v>
      </c>
      <c r="E6450" s="14" t="str">
        <f t="shared" ca="1" si="150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125.89315068493151</v>
      </c>
      <c r="E6451" s="14" t="str">
        <f t="shared" ca="1" si="150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125.89315068493151</v>
      </c>
      <c r="E6452" s="14" t="str">
        <f t="shared" ca="1" si="150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125.89315068493151</v>
      </c>
      <c r="E6453" s="14" t="str">
        <f t="shared" ca="1" si="150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125.89315068493151</v>
      </c>
      <c r="E6454" s="14" t="str">
        <f t="shared" ca="1" si="150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125.89315068493151</v>
      </c>
      <c r="E6455" s="14" t="str">
        <f t="shared" ca="1" si="150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125.89315068493151</v>
      </c>
      <c r="E6456" s="14" t="str">
        <f t="shared" ca="1" si="150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125.89315068493151</v>
      </c>
      <c r="E6457" s="14" t="str">
        <f t="shared" ca="1" si="150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125.89315068493151</v>
      </c>
      <c r="E6458" s="14" t="str">
        <f t="shared" ca="1" si="150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125.89315068493151</v>
      </c>
      <c r="E6459" s="14" t="str">
        <f t="shared" ca="1" si="150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125.89315068493151</v>
      </c>
      <c r="E6460" s="14" t="str">
        <f t="shared" ca="1" si="150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125.89315068493151</v>
      </c>
      <c r="E6461" s="14" t="str">
        <f t="shared" ca="1" si="150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125.89315068493151</v>
      </c>
      <c r="E6462" s="14" t="str">
        <f t="shared" ca="1" si="150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125.89315068493151</v>
      </c>
      <c r="E6463" s="14" t="str">
        <f t="shared" ca="1" si="150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125.89315068493151</v>
      </c>
      <c r="E6464" s="14" t="str">
        <f t="shared" ca="1" si="150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125.89315068493151</v>
      </c>
      <c r="E6465" s="14" t="str">
        <f t="shared" ca="1" si="150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125.89315068493151</v>
      </c>
      <c r="E6466" s="14" t="str">
        <f t="shared" ca="1" si="150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125.89315068493151</v>
      </c>
      <c r="E6467" s="14" t="str">
        <f t="shared" ca="1" si="150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125.89315068493151</v>
      </c>
      <c r="E6468" s="14" t="str">
        <f t="shared" ca="1" si="150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125.89315068493151</v>
      </c>
      <c r="E6469" s="14" t="str">
        <f t="shared" ca="1" si="150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125.89315068493151</v>
      </c>
      <c r="E6470" s="14" t="str">
        <f t="shared" ca="1" si="150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125.89315068493151</v>
      </c>
      <c r="E6471" s="14" t="str">
        <f t="shared" ca="1" si="150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125.89315068493151</v>
      </c>
      <c r="E6472" s="14" t="str">
        <f t="shared" ca="1" si="150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125.89315068493151</v>
      </c>
      <c r="E6473" s="14" t="str">
        <f t="shared" ca="1" si="150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125.89315068493151</v>
      </c>
      <c r="E6474" s="14" t="str">
        <f t="shared" ca="1" si="150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125.89315068493151</v>
      </c>
      <c r="E6475" s="14" t="str">
        <f t="shared" ca="1" si="150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125.89315068493151</v>
      </c>
      <c r="E6476" s="14" t="str">
        <f t="shared" ca="1" si="150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125.89315068493151</v>
      </c>
      <c r="E6477" s="14" t="str">
        <f t="shared" ca="1" si="150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125.89315068493151</v>
      </c>
      <c r="E6478" s="14" t="str">
        <f t="shared" ca="1" si="150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125.89315068493151</v>
      </c>
      <c r="E6479" s="14" t="str">
        <f t="shared" ca="1" si="150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125.89315068493151</v>
      </c>
      <c r="E6480" s="14" t="str">
        <f t="shared" ca="1" si="150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125.89315068493151</v>
      </c>
      <c r="E6481" s="14" t="str">
        <f t="shared" ca="1" si="150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125.89315068493151</v>
      </c>
      <c r="E6482" s="14" t="str">
        <f t="shared" ca="1" si="150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125.89315068493151</v>
      </c>
      <c r="E6483" s="14" t="str">
        <f t="shared" ca="1" si="150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125.89315068493151</v>
      </c>
      <c r="E6484" s="14" t="str">
        <f t="shared" ca="1" si="150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125.89315068493151</v>
      </c>
      <c r="E6485" s="14" t="str">
        <f t="shared" ca="1" si="150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125.89315068493151</v>
      </c>
      <c r="E6486" s="14" t="str">
        <f t="shared" ca="1" si="150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125.89315068493151</v>
      </c>
      <c r="E6487" s="14" t="str">
        <f t="shared" ca="1" si="150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125.89315068493151</v>
      </c>
      <c r="E6488" s="14" t="str">
        <f t="shared" ca="1" si="150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125.89315068493151</v>
      </c>
      <c r="E6489" s="14" t="str">
        <f t="shared" ca="1" si="150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125.89315068493151</v>
      </c>
      <c r="E6490" s="14" t="str">
        <f t="shared" ca="1" si="150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125.89315068493151</v>
      </c>
      <c r="E6491" s="14" t="str">
        <f t="shared" ca="1" si="150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125.89315068493151</v>
      </c>
      <c r="E6492" s="14" t="str">
        <f t="shared" ca="1" si="150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125.89315068493151</v>
      </c>
      <c r="E6493" s="14" t="str">
        <f t="shared" ca="1" si="150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125.89315068493151</v>
      </c>
      <c r="E6494" s="14" t="str">
        <f t="shared" ca="1" si="150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125.89315068493151</v>
      </c>
      <c r="E6495" s="14" t="str">
        <f t="shared" ca="1" si="150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125.89315068493151</v>
      </c>
      <c r="E6496" s="14" t="str">
        <f t="shared" ca="1" si="150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125.89315068493151</v>
      </c>
      <c r="E6497" s="14" t="str">
        <f t="shared" ca="1" si="150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125.89315068493151</v>
      </c>
      <c r="E6498" s="14" t="str">
        <f t="shared" ca="1" si="150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125.89315068493151</v>
      </c>
      <c r="E6499" s="14" t="str">
        <f t="shared" ca="1" si="150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125.89315068493151</v>
      </c>
      <c r="E6500" s="14" t="str">
        <f t="shared" ca="1" si="150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125.89315068493151</v>
      </c>
      <c r="E6501" s="14" t="str">
        <f t="shared" ca="1" si="150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125.89315068493151</v>
      </c>
      <c r="E6502" s="14" t="str">
        <f t="shared" ca="1" si="150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125.89315068493151</v>
      </c>
      <c r="E6503" s="14" t="str">
        <f t="shared" ca="1" si="150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125.89315068493151</v>
      </c>
      <c r="E6504" s="14" t="str">
        <f t="shared" ca="1" si="150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125.89315068493151</v>
      </c>
      <c r="E6505" s="14" t="str">
        <f t="shared" ca="1" si="150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125.89315068493151</v>
      </c>
      <c r="E6506" s="14" t="str">
        <f t="shared" ref="E6506:E6569" ca="1" si="151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125.89315068493151</v>
      </c>
      <c r="E6507" s="14" t="str">
        <f t="shared" ca="1" si="151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125.89315068493151</v>
      </c>
      <c r="E6508" s="14" t="str">
        <f t="shared" ca="1" si="151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125.89315068493151</v>
      </c>
      <c r="E6509" s="14" t="str">
        <f t="shared" ca="1" si="151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125.89315068493151</v>
      </c>
      <c r="E6510" s="14" t="str">
        <f t="shared" ca="1" si="151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125.89315068493151</v>
      </c>
      <c r="E6511" s="14" t="str">
        <f t="shared" ca="1" si="151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125.89315068493151</v>
      </c>
      <c r="E6512" s="14" t="str">
        <f t="shared" ca="1" si="151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125.89315068493151</v>
      </c>
      <c r="E6513" s="14" t="str">
        <f t="shared" ca="1" si="151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125.89315068493151</v>
      </c>
      <c r="E6514" s="14" t="str">
        <f t="shared" ca="1" si="151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125.89315068493151</v>
      </c>
      <c r="E6515" s="14" t="str">
        <f t="shared" ca="1" si="151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125.89315068493151</v>
      </c>
      <c r="E6516" s="14" t="str">
        <f t="shared" ca="1" si="151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125.89315068493151</v>
      </c>
      <c r="E6517" s="14" t="str">
        <f t="shared" ca="1" si="151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125.89315068493151</v>
      </c>
      <c r="E6518" s="14" t="str">
        <f t="shared" ca="1" si="151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125.89315068493151</v>
      </c>
      <c r="E6519" s="14" t="str">
        <f t="shared" ca="1" si="151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125.89315068493151</v>
      </c>
      <c r="E6520" s="14" t="str">
        <f t="shared" ca="1" si="151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125.89315068493151</v>
      </c>
      <c r="E6521" s="14" t="str">
        <f t="shared" ca="1" si="151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125.89315068493151</v>
      </c>
      <c r="E6522" s="14" t="str">
        <f t="shared" ca="1" si="151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125.89315068493151</v>
      </c>
      <c r="E6523" s="14" t="str">
        <f t="shared" ca="1" si="151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125.89315068493151</v>
      </c>
      <c r="E6524" s="14" t="str">
        <f t="shared" ca="1" si="151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125.89315068493151</v>
      </c>
      <c r="E6525" s="14" t="str">
        <f t="shared" ca="1" si="151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125.89315068493151</v>
      </c>
      <c r="E6526" s="14" t="str">
        <f t="shared" ca="1" si="151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125.89315068493151</v>
      </c>
      <c r="E6527" s="14" t="str">
        <f t="shared" ca="1" si="151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125.89315068493151</v>
      </c>
      <c r="E6528" s="14" t="str">
        <f t="shared" ca="1" si="151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125.89315068493151</v>
      </c>
      <c r="E6529" s="14" t="str">
        <f t="shared" ca="1" si="151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125.89315068493151</v>
      </c>
      <c r="E6530" s="14" t="str">
        <f t="shared" ca="1" si="151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125.89315068493151</v>
      </c>
      <c r="E6531" s="14" t="str">
        <f t="shared" ca="1" si="151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125.89315068493151</v>
      </c>
      <c r="E6532" s="14" t="str">
        <f t="shared" ca="1" si="151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125.89315068493151</v>
      </c>
      <c r="E6533" s="14" t="str">
        <f t="shared" ca="1" si="151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125.89315068493151</v>
      </c>
      <c r="E6534" s="14" t="str">
        <f t="shared" ca="1" si="151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125.89315068493151</v>
      </c>
      <c r="E6535" s="14" t="str">
        <f t="shared" ca="1" si="151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125.89315068493151</v>
      </c>
      <c r="E6536" s="14" t="str">
        <f t="shared" ca="1" si="151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125.89315068493151</v>
      </c>
      <c r="E6537" s="14" t="str">
        <f t="shared" ca="1" si="151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125.89315068493151</v>
      </c>
      <c r="E6538" s="14" t="str">
        <f t="shared" ca="1" si="151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125.89315068493151</v>
      </c>
      <c r="E6539" s="14" t="str">
        <f t="shared" ca="1" si="151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125.89315068493151</v>
      </c>
      <c r="E6540" s="14" t="str">
        <f t="shared" ca="1" si="151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125.89315068493151</v>
      </c>
      <c r="E6541" s="14" t="str">
        <f t="shared" ca="1" si="151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125.89315068493151</v>
      </c>
      <c r="E6542" s="14" t="str">
        <f t="shared" ca="1" si="151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125.89315068493151</v>
      </c>
      <c r="E6543" s="14" t="str">
        <f t="shared" ca="1" si="151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125.89315068493151</v>
      </c>
      <c r="E6544" s="14" t="str">
        <f t="shared" ca="1" si="151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125.89315068493151</v>
      </c>
      <c r="E6545" s="14" t="str">
        <f t="shared" ca="1" si="151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125.89315068493151</v>
      </c>
      <c r="E6546" s="14" t="str">
        <f t="shared" ca="1" si="151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125.89315068493151</v>
      </c>
      <c r="E6547" s="14" t="str">
        <f t="shared" ca="1" si="151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125.89315068493151</v>
      </c>
      <c r="E6548" s="14" t="str">
        <f t="shared" ca="1" si="151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125.89315068493151</v>
      </c>
      <c r="E6549" s="14" t="str">
        <f t="shared" ca="1" si="151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125.89315068493151</v>
      </c>
      <c r="E6550" s="14" t="str">
        <f t="shared" ca="1" si="151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125.89315068493151</v>
      </c>
      <c r="E6551" s="14" t="str">
        <f t="shared" ca="1" si="151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125.89315068493151</v>
      </c>
      <c r="E6552" s="14" t="str">
        <f t="shared" ca="1" si="151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125.89315068493151</v>
      </c>
      <c r="E6553" s="14" t="str">
        <f t="shared" ca="1" si="151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125.89315068493151</v>
      </c>
      <c r="E6554" s="14" t="str">
        <f t="shared" ca="1" si="151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125.89315068493151</v>
      </c>
      <c r="E6555" s="14" t="str">
        <f t="shared" ca="1" si="151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125.89315068493151</v>
      </c>
      <c r="E6556" s="14" t="str">
        <f t="shared" ca="1" si="151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125.89315068493151</v>
      </c>
      <c r="E6557" s="14" t="str">
        <f t="shared" ca="1" si="151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125.89315068493151</v>
      </c>
      <c r="E6558" s="14" t="str">
        <f t="shared" ca="1" si="151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125.89315068493151</v>
      </c>
      <c r="E6559" s="14" t="str">
        <f t="shared" ca="1" si="151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125.89315068493151</v>
      </c>
      <c r="E6560" s="14" t="str">
        <f t="shared" ca="1" si="151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125.89315068493151</v>
      </c>
      <c r="E6561" s="14" t="str">
        <f t="shared" ca="1" si="151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125.89315068493151</v>
      </c>
      <c r="E6562" s="14" t="str">
        <f t="shared" ca="1" si="151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125.89315068493151</v>
      </c>
      <c r="E6563" s="14" t="str">
        <f t="shared" ca="1" si="151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125.89315068493151</v>
      </c>
      <c r="E6564" s="14" t="str">
        <f t="shared" ca="1" si="151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125.89315068493151</v>
      </c>
      <c r="E6565" s="14" t="str">
        <f t="shared" ca="1" si="151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125.89315068493151</v>
      </c>
      <c r="E6566" s="14" t="str">
        <f t="shared" ca="1" si="151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125.89315068493151</v>
      </c>
      <c r="E6567" s="14" t="str">
        <f t="shared" ca="1" si="151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125.89315068493151</v>
      </c>
      <c r="E6568" s="14" t="str">
        <f t="shared" ca="1" si="151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125.89315068493151</v>
      </c>
      <c r="E6569" s="14" t="str">
        <f t="shared" ca="1" si="151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125.89315068493151</v>
      </c>
      <c r="E6570" s="14" t="str">
        <f t="shared" ref="E6570:E6633" ca="1" si="152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125.89315068493151</v>
      </c>
      <c r="E6571" s="14" t="str">
        <f t="shared" ca="1" si="152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125.89315068493151</v>
      </c>
      <c r="E6572" s="14" t="str">
        <f t="shared" ca="1" si="152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125.89315068493151</v>
      </c>
      <c r="E6573" s="14" t="str">
        <f t="shared" ca="1" si="152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125.89315068493151</v>
      </c>
      <c r="E6574" s="14" t="str">
        <f t="shared" ca="1" si="152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125.89315068493151</v>
      </c>
      <c r="E6575" s="14" t="str">
        <f t="shared" ca="1" si="152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125.89315068493151</v>
      </c>
      <c r="E6576" s="14" t="str">
        <f t="shared" ca="1" si="152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125.89315068493151</v>
      </c>
      <c r="E6577" s="14" t="str">
        <f t="shared" ca="1" si="152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125.89315068493151</v>
      </c>
      <c r="E6578" s="14" t="str">
        <f t="shared" ca="1" si="152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125.89315068493151</v>
      </c>
      <c r="E6579" s="14" t="str">
        <f t="shared" ca="1" si="152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125.89315068493151</v>
      </c>
      <c r="E6580" s="14" t="str">
        <f t="shared" ca="1" si="152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125.89315068493151</v>
      </c>
      <c r="E6581" s="14" t="str">
        <f t="shared" ca="1" si="152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125.89315068493151</v>
      </c>
      <c r="E6582" s="14" t="str">
        <f t="shared" ca="1" si="152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125.89315068493151</v>
      </c>
      <c r="E6583" s="14" t="str">
        <f t="shared" ca="1" si="152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125.89315068493151</v>
      </c>
      <c r="E6584" s="14" t="str">
        <f t="shared" ca="1" si="152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125.89315068493151</v>
      </c>
      <c r="E6585" s="14" t="str">
        <f t="shared" ca="1" si="152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125.89315068493151</v>
      </c>
      <c r="E6586" s="14" t="str">
        <f t="shared" ca="1" si="152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125.89315068493151</v>
      </c>
      <c r="E6587" s="14" t="str">
        <f t="shared" ca="1" si="152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125.89315068493151</v>
      </c>
      <c r="E6588" s="14" t="str">
        <f t="shared" ca="1" si="152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125.89315068493151</v>
      </c>
      <c r="E6589" s="14" t="str">
        <f t="shared" ca="1" si="152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125.89315068493151</v>
      </c>
      <c r="E6590" s="14" t="str">
        <f t="shared" ca="1" si="152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125.89315068493151</v>
      </c>
      <c r="E6591" s="14" t="str">
        <f t="shared" ca="1" si="152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125.89315068493151</v>
      </c>
      <c r="E6592" s="14" t="str">
        <f t="shared" ca="1" si="152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125.89315068493151</v>
      </c>
      <c r="E6593" s="14" t="str">
        <f t="shared" ca="1" si="152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125.89315068493151</v>
      </c>
      <c r="E6594" s="14" t="str">
        <f t="shared" ca="1" si="152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125.89315068493151</v>
      </c>
      <c r="E6595" s="14" t="str">
        <f t="shared" ca="1" si="152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125.89315068493151</v>
      </c>
      <c r="E6596" s="14" t="str">
        <f t="shared" ca="1" si="152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125.89315068493151</v>
      </c>
      <c r="E6597" s="14" t="str">
        <f t="shared" ca="1" si="152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125.89315068493151</v>
      </c>
      <c r="E6598" s="14" t="str">
        <f t="shared" ca="1" si="152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125.89315068493151</v>
      </c>
      <c r="E6599" s="14" t="str">
        <f t="shared" ca="1" si="152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125.89315068493151</v>
      </c>
      <c r="E6600" s="14" t="str">
        <f t="shared" ca="1" si="152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125.89315068493151</v>
      </c>
      <c r="E6601" s="14" t="str">
        <f t="shared" ca="1" si="152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125.89315068493151</v>
      </c>
      <c r="E6602" s="14" t="str">
        <f t="shared" ca="1" si="152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125.89315068493151</v>
      </c>
      <c r="E6603" s="14" t="str">
        <f t="shared" ca="1" si="152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125.89315068493151</v>
      </c>
      <c r="E6604" s="14" t="str">
        <f t="shared" ca="1" si="152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125.89315068493151</v>
      </c>
      <c r="E6605" s="14" t="str">
        <f t="shared" ca="1" si="152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125.89315068493151</v>
      </c>
      <c r="E6606" s="14" t="str">
        <f t="shared" ca="1" si="152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125.89315068493151</v>
      </c>
      <c r="E6607" s="14" t="str">
        <f t="shared" ca="1" si="152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125.89315068493151</v>
      </c>
      <c r="E6608" s="14" t="str">
        <f t="shared" ca="1" si="152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125.89315068493151</v>
      </c>
      <c r="E6609" s="14" t="str">
        <f t="shared" ca="1" si="152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125.89315068493151</v>
      </c>
      <c r="E6610" s="14" t="str">
        <f t="shared" ca="1" si="152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125.89315068493151</v>
      </c>
      <c r="E6611" s="14" t="str">
        <f t="shared" ca="1" si="152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125.89315068493151</v>
      </c>
      <c r="E6612" s="14" t="str">
        <f t="shared" ca="1" si="152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125.89315068493151</v>
      </c>
      <c r="E6613" s="14" t="str">
        <f t="shared" ca="1" si="152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125.89315068493151</v>
      </c>
      <c r="E6614" s="14" t="str">
        <f t="shared" ca="1" si="152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125.89315068493151</v>
      </c>
      <c r="E6615" s="14" t="str">
        <f t="shared" ca="1" si="152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125.89315068493151</v>
      </c>
      <c r="E6616" s="14" t="str">
        <f t="shared" ca="1" si="152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125.89315068493151</v>
      </c>
      <c r="E6617" s="14" t="str">
        <f t="shared" ca="1" si="152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125.89315068493151</v>
      </c>
      <c r="E6618" s="14" t="str">
        <f t="shared" ca="1" si="152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125.89315068493151</v>
      </c>
      <c r="E6619" s="14" t="str">
        <f t="shared" ca="1" si="152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125.89315068493151</v>
      </c>
      <c r="E6620" s="14" t="str">
        <f t="shared" ca="1" si="152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125.89315068493151</v>
      </c>
      <c r="E6621" s="14" t="str">
        <f t="shared" ca="1" si="152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125.89315068493151</v>
      </c>
      <c r="E6622" s="14" t="str">
        <f t="shared" ca="1" si="152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125.89315068493151</v>
      </c>
      <c r="E6623" s="14" t="str">
        <f t="shared" ca="1" si="152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125.89315068493151</v>
      </c>
      <c r="E6624" s="14" t="str">
        <f t="shared" ca="1" si="152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125.89315068493151</v>
      </c>
      <c r="E6625" s="14" t="str">
        <f t="shared" ca="1" si="152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125.89315068493151</v>
      </c>
      <c r="E6626" s="14" t="str">
        <f t="shared" ca="1" si="152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125.89315068493151</v>
      </c>
      <c r="E6627" s="14" t="str">
        <f t="shared" ca="1" si="152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125.89315068493151</v>
      </c>
      <c r="E6628" s="14" t="str">
        <f t="shared" ca="1" si="152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125.89315068493151</v>
      </c>
      <c r="E6629" s="14" t="str">
        <f t="shared" ca="1" si="152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125.89315068493151</v>
      </c>
      <c r="E6630" s="14" t="str">
        <f t="shared" ca="1" si="152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125.89315068493151</v>
      </c>
      <c r="E6631" s="14" t="str">
        <f t="shared" ca="1" si="152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125.89315068493151</v>
      </c>
      <c r="E6632" s="14" t="str">
        <f t="shared" ca="1" si="152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125.89315068493151</v>
      </c>
      <c r="E6633" s="14" t="str">
        <f t="shared" ca="1" si="152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125.89315068493151</v>
      </c>
      <c r="E6634" s="14" t="str">
        <f t="shared" ref="E6634:E6697" ca="1" si="153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125.89315068493151</v>
      </c>
      <c r="E6635" s="14" t="str">
        <f t="shared" ca="1" si="153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125.89315068493151</v>
      </c>
      <c r="E6636" s="14" t="str">
        <f t="shared" ca="1" si="153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125.89315068493151</v>
      </c>
      <c r="E6637" s="14" t="str">
        <f t="shared" ca="1" si="153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125.89315068493151</v>
      </c>
      <c r="E6638" s="14" t="str">
        <f t="shared" ca="1" si="153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125.89315068493151</v>
      </c>
      <c r="E6639" s="14" t="str">
        <f t="shared" ca="1" si="153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125.89315068493151</v>
      </c>
      <c r="E6640" s="14" t="str">
        <f t="shared" ca="1" si="153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125.89315068493151</v>
      </c>
      <c r="E6641" s="14" t="str">
        <f t="shared" ca="1" si="153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125.89315068493151</v>
      </c>
      <c r="E6642" s="14" t="str">
        <f t="shared" ca="1" si="153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125.89315068493151</v>
      </c>
      <c r="E6643" s="14" t="str">
        <f t="shared" ca="1" si="153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125.89315068493151</v>
      </c>
      <c r="E6644" s="14" t="str">
        <f t="shared" ca="1" si="153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125.89315068493151</v>
      </c>
      <c r="E6645" s="14" t="str">
        <f t="shared" ca="1" si="153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125.89315068493151</v>
      </c>
      <c r="E6646" s="14" t="str">
        <f t="shared" ca="1" si="153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125.89315068493151</v>
      </c>
      <c r="E6647" s="14" t="str">
        <f t="shared" ca="1" si="153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125.89315068493151</v>
      </c>
      <c r="E6648" s="14" t="str">
        <f t="shared" ca="1" si="153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125.89315068493151</v>
      </c>
      <c r="E6649" s="14" t="str">
        <f t="shared" ca="1" si="153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125.89315068493151</v>
      </c>
      <c r="E6650" s="14" t="str">
        <f t="shared" ca="1" si="153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125.89315068493151</v>
      </c>
      <c r="E6651" s="14" t="str">
        <f t="shared" ca="1" si="153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125.89315068493151</v>
      </c>
      <c r="E6652" s="14" t="str">
        <f t="shared" ca="1" si="153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125.89315068493151</v>
      </c>
      <c r="E6653" s="14" t="str">
        <f t="shared" ca="1" si="153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125.89315068493151</v>
      </c>
      <c r="E6654" s="14" t="str">
        <f t="shared" ca="1" si="153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125.89315068493151</v>
      </c>
      <c r="E6655" s="14" t="str">
        <f t="shared" ca="1" si="153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125.89315068493151</v>
      </c>
      <c r="E6656" s="14" t="str">
        <f t="shared" ca="1" si="153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125.89315068493151</v>
      </c>
      <c r="E6657" s="14" t="str">
        <f t="shared" ca="1" si="153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125.89315068493151</v>
      </c>
      <c r="E6658" s="14" t="str">
        <f t="shared" ca="1" si="153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125.89315068493151</v>
      </c>
      <c r="E6659" s="14" t="str">
        <f t="shared" ca="1" si="153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125.89315068493151</v>
      </c>
      <c r="E6660" s="14" t="str">
        <f t="shared" ca="1" si="153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125.89315068493151</v>
      </c>
      <c r="E6661" s="14" t="str">
        <f t="shared" ca="1" si="153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125.89315068493151</v>
      </c>
      <c r="E6662" s="14" t="str">
        <f t="shared" ca="1" si="153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125.89315068493151</v>
      </c>
      <c r="E6663" s="14" t="str">
        <f t="shared" ca="1" si="153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125.89315068493151</v>
      </c>
      <c r="E6664" s="14" t="str">
        <f t="shared" ca="1" si="153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125.89315068493151</v>
      </c>
      <c r="E6665" s="14" t="str">
        <f t="shared" ca="1" si="153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125.89315068493151</v>
      </c>
      <c r="E6666" s="14" t="str">
        <f t="shared" ca="1" si="153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125.89315068493151</v>
      </c>
      <c r="E6667" s="14" t="str">
        <f t="shared" ca="1" si="153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125.89315068493151</v>
      </c>
      <c r="E6668" s="14" t="str">
        <f t="shared" ca="1" si="153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125.89315068493151</v>
      </c>
      <c r="E6669" s="14" t="str">
        <f t="shared" ca="1" si="153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125.89315068493151</v>
      </c>
      <c r="E6670" s="14" t="str">
        <f t="shared" ca="1" si="153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125.89315068493151</v>
      </c>
      <c r="E6671" s="14" t="str">
        <f t="shared" ca="1" si="153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125.89315068493151</v>
      </c>
      <c r="E6672" s="14" t="str">
        <f t="shared" ca="1" si="153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125.89315068493151</v>
      </c>
      <c r="E6673" s="14" t="str">
        <f t="shared" ca="1" si="153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125.89315068493151</v>
      </c>
      <c r="E6674" s="14" t="str">
        <f t="shared" ca="1" si="153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125.89315068493151</v>
      </c>
      <c r="E6675" s="14" t="str">
        <f t="shared" ca="1" si="153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125.89315068493151</v>
      </c>
      <c r="E6676" s="14" t="str">
        <f t="shared" ca="1" si="153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125.89315068493151</v>
      </c>
      <c r="E6677" s="14" t="str">
        <f t="shared" ca="1" si="153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125.89315068493151</v>
      </c>
      <c r="E6678" s="14" t="str">
        <f t="shared" ca="1" si="153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125.89315068493151</v>
      </c>
      <c r="E6679" s="14" t="str">
        <f t="shared" ca="1" si="153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125.89315068493151</v>
      </c>
      <c r="E6680" s="14" t="str">
        <f t="shared" ca="1" si="153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125.89315068493151</v>
      </c>
      <c r="E6681" s="14" t="str">
        <f t="shared" ca="1" si="153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125.89315068493151</v>
      </c>
      <c r="E6682" s="14" t="str">
        <f t="shared" ca="1" si="153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125.89315068493151</v>
      </c>
      <c r="E6683" s="14" t="str">
        <f t="shared" ca="1" si="153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125.89315068493151</v>
      </c>
      <c r="E6684" s="14" t="str">
        <f t="shared" ca="1" si="153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125.89315068493151</v>
      </c>
      <c r="E6685" s="14" t="str">
        <f t="shared" ca="1" si="153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125.89315068493151</v>
      </c>
      <c r="E6686" s="14" t="str">
        <f t="shared" ca="1" si="153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125.89315068493151</v>
      </c>
      <c r="E6687" s="14" t="str">
        <f t="shared" ca="1" si="153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125.89315068493151</v>
      </c>
      <c r="E6688" s="14" t="str">
        <f t="shared" ca="1" si="153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125.89315068493151</v>
      </c>
      <c r="E6689" s="14" t="str">
        <f t="shared" ca="1" si="153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125.89315068493151</v>
      </c>
      <c r="E6690" s="14" t="str">
        <f t="shared" ca="1" si="153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125.89315068493151</v>
      </c>
      <c r="E6691" s="14" t="str">
        <f t="shared" ca="1" si="153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125.89315068493151</v>
      </c>
      <c r="E6692" s="14" t="str">
        <f t="shared" ca="1" si="153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125.89315068493151</v>
      </c>
      <c r="E6693" s="14" t="str">
        <f t="shared" ca="1" si="153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125.89315068493151</v>
      </c>
      <c r="E6694" s="14" t="str">
        <f t="shared" ca="1" si="153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125.89315068493151</v>
      </c>
      <c r="E6695" s="14" t="str">
        <f t="shared" ca="1" si="153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125.89315068493151</v>
      </c>
      <c r="E6696" s="14" t="str">
        <f t="shared" ca="1" si="153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125.89315068493151</v>
      </c>
      <c r="E6697" s="14" t="str">
        <f t="shared" ca="1" si="153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125.89315068493151</v>
      </c>
      <c r="E6698" s="14" t="str">
        <f t="shared" ref="E6698:E6761" ca="1" si="154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125.89315068493151</v>
      </c>
      <c r="E6699" s="14" t="str">
        <f t="shared" ca="1" si="154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125.89315068493151</v>
      </c>
      <c r="E6700" s="14" t="str">
        <f t="shared" ca="1" si="154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125.89315068493151</v>
      </c>
      <c r="E6701" s="14" t="str">
        <f t="shared" ca="1" si="154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125.89315068493151</v>
      </c>
      <c r="E6702" s="14" t="str">
        <f t="shared" ca="1" si="154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125.89315068493151</v>
      </c>
      <c r="E6703" s="14" t="str">
        <f t="shared" ca="1" si="154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125.89315068493151</v>
      </c>
      <c r="E6704" s="14" t="str">
        <f t="shared" ca="1" si="154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125.89315068493151</v>
      </c>
      <c r="E6705" s="14" t="str">
        <f t="shared" ca="1" si="154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125.89315068493151</v>
      </c>
      <c r="E6706" s="14" t="str">
        <f t="shared" ca="1" si="154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125.89315068493151</v>
      </c>
      <c r="E6707" s="14" t="str">
        <f t="shared" ca="1" si="154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125.89315068493151</v>
      </c>
      <c r="E6708" s="14" t="str">
        <f t="shared" ca="1" si="154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125.89315068493151</v>
      </c>
      <c r="E6709" s="14" t="str">
        <f t="shared" ca="1" si="154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125.89315068493151</v>
      </c>
      <c r="E6710" s="14" t="str">
        <f t="shared" ca="1" si="154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125.89315068493151</v>
      </c>
      <c r="E6711" s="14" t="str">
        <f t="shared" ca="1" si="154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125.89315068493151</v>
      </c>
      <c r="E6712" s="14" t="str">
        <f t="shared" ca="1" si="154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125.89315068493151</v>
      </c>
      <c r="E6713" s="14" t="str">
        <f t="shared" ca="1" si="154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125.89315068493151</v>
      </c>
      <c r="E6714" s="14" t="str">
        <f t="shared" ca="1" si="154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125.89315068493151</v>
      </c>
      <c r="E6715" s="14" t="str">
        <f t="shared" ca="1" si="154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125.89315068493151</v>
      </c>
      <c r="E6716" s="14" t="str">
        <f t="shared" ca="1" si="154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125.89315068493151</v>
      </c>
      <c r="E6717" s="14" t="str">
        <f t="shared" ca="1" si="154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125.89315068493151</v>
      </c>
      <c r="E6718" s="14" t="str">
        <f t="shared" ca="1" si="154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125.89315068493151</v>
      </c>
      <c r="E6719" s="14" t="str">
        <f t="shared" ca="1" si="154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125.89315068493151</v>
      </c>
      <c r="E6720" s="14" t="str">
        <f t="shared" ca="1" si="154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125.89315068493151</v>
      </c>
      <c r="E6721" s="14" t="str">
        <f t="shared" ca="1" si="154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125.89315068493151</v>
      </c>
      <c r="E6722" s="14" t="str">
        <f t="shared" ca="1" si="154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125.89315068493151</v>
      </c>
      <c r="E6723" s="14" t="str">
        <f t="shared" ca="1" si="154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125.89315068493151</v>
      </c>
      <c r="E6724" s="14" t="str">
        <f t="shared" ca="1" si="154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125.89315068493151</v>
      </c>
      <c r="E6725" s="14" t="str">
        <f t="shared" ca="1" si="154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125.89315068493151</v>
      </c>
      <c r="E6726" s="14" t="str">
        <f t="shared" ca="1" si="154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125.89315068493151</v>
      </c>
      <c r="E6727" s="14" t="str">
        <f t="shared" ca="1" si="154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125.89315068493151</v>
      </c>
      <c r="E6728" s="14" t="str">
        <f t="shared" ca="1" si="154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125.89315068493151</v>
      </c>
      <c r="E6729" s="14" t="str">
        <f t="shared" ca="1" si="154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125.89315068493151</v>
      </c>
      <c r="E6730" s="14" t="str">
        <f t="shared" ca="1" si="154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125.89315068493151</v>
      </c>
      <c r="E6731" s="14" t="str">
        <f t="shared" ca="1" si="154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125.89315068493151</v>
      </c>
      <c r="E6732" s="14" t="str">
        <f t="shared" ca="1" si="154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125.89315068493151</v>
      </c>
      <c r="E6733" s="14" t="str">
        <f t="shared" ca="1" si="154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125.89315068493151</v>
      </c>
      <c r="E6734" s="14" t="str">
        <f t="shared" ca="1" si="154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125.89315068493151</v>
      </c>
      <c r="E6735" s="14" t="str">
        <f t="shared" ca="1" si="154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125.89315068493151</v>
      </c>
      <c r="E6736" s="14" t="str">
        <f t="shared" ca="1" si="154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125.89315068493151</v>
      </c>
      <c r="E6737" s="14" t="str">
        <f t="shared" ca="1" si="154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125.89315068493151</v>
      </c>
      <c r="E6738" s="14" t="str">
        <f t="shared" ca="1" si="154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125.89315068493151</v>
      </c>
      <c r="E6739" s="14" t="str">
        <f t="shared" ca="1" si="154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125.89315068493151</v>
      </c>
      <c r="E6740" s="14" t="str">
        <f t="shared" ca="1" si="154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125.89315068493151</v>
      </c>
      <c r="E6741" s="14" t="str">
        <f t="shared" ca="1" si="154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125.89315068493151</v>
      </c>
      <c r="E6742" s="14" t="str">
        <f t="shared" ca="1" si="154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125.89315068493151</v>
      </c>
      <c r="E6743" s="14" t="str">
        <f t="shared" ca="1" si="154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125.89315068493151</v>
      </c>
      <c r="E6744" s="14" t="str">
        <f t="shared" ca="1" si="154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125.89315068493151</v>
      </c>
      <c r="E6745" s="14" t="str">
        <f t="shared" ca="1" si="154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125.89315068493151</v>
      </c>
      <c r="E6746" s="14" t="str">
        <f t="shared" ca="1" si="154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125.89315068493151</v>
      </c>
      <c r="E6747" s="14" t="str">
        <f t="shared" ca="1" si="154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125.89315068493151</v>
      </c>
      <c r="E6748" s="14" t="str">
        <f t="shared" ca="1" si="154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125.89315068493151</v>
      </c>
      <c r="E6749" s="14" t="str">
        <f t="shared" ca="1" si="154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125.89315068493151</v>
      </c>
      <c r="E6750" s="14" t="str">
        <f t="shared" ca="1" si="154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125.89315068493151</v>
      </c>
      <c r="E6751" s="14" t="str">
        <f t="shared" ca="1" si="154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125.89315068493151</v>
      </c>
      <c r="E6752" s="14" t="str">
        <f t="shared" ca="1" si="154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125.89315068493151</v>
      </c>
      <c r="E6753" s="14" t="str">
        <f t="shared" ca="1" si="154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125.89315068493151</v>
      </c>
      <c r="E6754" s="14" t="str">
        <f t="shared" ca="1" si="154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125.89315068493151</v>
      </c>
      <c r="E6755" s="14" t="str">
        <f t="shared" ca="1" si="154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125.89315068493151</v>
      </c>
      <c r="E6756" s="14" t="str">
        <f t="shared" ca="1" si="154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125.89315068493151</v>
      </c>
      <c r="E6757" s="14" t="str">
        <f t="shared" ca="1" si="154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125.89315068493151</v>
      </c>
      <c r="E6758" s="14" t="str">
        <f t="shared" ca="1" si="154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125.89315068493151</v>
      </c>
      <c r="E6759" s="14" t="str">
        <f t="shared" ca="1" si="154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125.89315068493151</v>
      </c>
      <c r="E6760" s="14" t="str">
        <f t="shared" ca="1" si="154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125.89315068493151</v>
      </c>
      <c r="E6761" s="14" t="str">
        <f t="shared" ca="1" si="154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125.89315068493151</v>
      </c>
      <c r="E6762" s="14" t="str">
        <f t="shared" ref="E6762:E6825" ca="1" si="155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125.89315068493151</v>
      </c>
      <c r="E6763" s="14" t="str">
        <f t="shared" ca="1" si="155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125.89315068493151</v>
      </c>
      <c r="E6764" s="14" t="str">
        <f t="shared" ca="1" si="155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125.89315068493151</v>
      </c>
      <c r="E6765" s="14" t="str">
        <f t="shared" ca="1" si="155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125.89315068493151</v>
      </c>
      <c r="E6766" s="14" t="str">
        <f t="shared" ca="1" si="155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125.89315068493151</v>
      </c>
      <c r="E6767" s="14" t="str">
        <f t="shared" ca="1" si="155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125.89315068493151</v>
      </c>
      <c r="E6768" s="14" t="str">
        <f t="shared" ca="1" si="155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125.89315068493151</v>
      </c>
      <c r="E6769" s="14" t="str">
        <f t="shared" ca="1" si="155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125.89315068493151</v>
      </c>
      <c r="E6770" s="14" t="str">
        <f t="shared" ca="1" si="155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125.89315068493151</v>
      </c>
      <c r="E6771" s="14" t="str">
        <f t="shared" ca="1" si="155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125.89315068493151</v>
      </c>
      <c r="E6772" s="14" t="str">
        <f t="shared" ca="1" si="155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125.89315068493151</v>
      </c>
      <c r="E6773" s="14" t="str">
        <f t="shared" ca="1" si="155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125.89315068493151</v>
      </c>
      <c r="E6774" s="14" t="str">
        <f t="shared" ca="1" si="155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125.89315068493151</v>
      </c>
      <c r="E6775" s="14" t="str">
        <f t="shared" ca="1" si="155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125.89315068493151</v>
      </c>
      <c r="E6776" s="14" t="str">
        <f t="shared" ca="1" si="155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125.89315068493151</v>
      </c>
      <c r="E6777" s="14" t="str">
        <f t="shared" ca="1" si="155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125.89315068493151</v>
      </c>
      <c r="E6778" s="14" t="str">
        <f t="shared" ca="1" si="155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125.89315068493151</v>
      </c>
      <c r="E6779" s="14" t="str">
        <f t="shared" ca="1" si="155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125.89315068493151</v>
      </c>
      <c r="E6780" s="14" t="str">
        <f t="shared" ca="1" si="155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125.89315068493151</v>
      </c>
      <c r="E6781" s="14" t="str">
        <f t="shared" ca="1" si="155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125.89315068493151</v>
      </c>
      <c r="E6782" s="14" t="str">
        <f t="shared" ca="1" si="155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125.89315068493151</v>
      </c>
      <c r="E6783" s="14" t="str">
        <f t="shared" ca="1" si="155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125.89315068493151</v>
      </c>
      <c r="E6784" s="14" t="str">
        <f t="shared" ca="1" si="155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125.89315068493151</v>
      </c>
      <c r="E6785" s="14" t="str">
        <f t="shared" ca="1" si="155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125.89315068493151</v>
      </c>
      <c r="E6786" s="14" t="str">
        <f t="shared" ca="1" si="155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125.89315068493151</v>
      </c>
      <c r="E6787" s="14" t="str">
        <f t="shared" ca="1" si="155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125.89315068493151</v>
      </c>
      <c r="E6788" s="14" t="str">
        <f t="shared" ca="1" si="155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125.89315068493151</v>
      </c>
      <c r="E6789" s="14" t="str">
        <f t="shared" ca="1" si="155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125.89315068493151</v>
      </c>
      <c r="E6790" s="14" t="str">
        <f t="shared" ca="1" si="155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125.89315068493151</v>
      </c>
      <c r="E6791" s="14" t="str">
        <f t="shared" ca="1" si="155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125.89315068493151</v>
      </c>
      <c r="E6792" s="14" t="str">
        <f t="shared" ca="1" si="155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125.89315068493151</v>
      </c>
      <c r="E6793" s="14" t="str">
        <f t="shared" ca="1" si="155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125.89315068493151</v>
      </c>
      <c r="E6794" s="14" t="str">
        <f t="shared" ca="1" si="155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125.89315068493151</v>
      </c>
      <c r="E6795" s="14" t="str">
        <f t="shared" ca="1" si="155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125.89315068493151</v>
      </c>
      <c r="E6796" s="14" t="str">
        <f t="shared" ca="1" si="155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125.89315068493151</v>
      </c>
      <c r="E6797" s="14" t="str">
        <f t="shared" ca="1" si="155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125.89315068493151</v>
      </c>
      <c r="E6798" s="14" t="str">
        <f t="shared" ca="1" si="155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125.89315068493151</v>
      </c>
      <c r="E6799" s="14" t="str">
        <f t="shared" ca="1" si="155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125.89315068493151</v>
      </c>
      <c r="E6800" s="14" t="str">
        <f t="shared" ca="1" si="155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125.89315068493151</v>
      </c>
      <c r="E6801" s="14" t="str">
        <f t="shared" ca="1" si="155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125.89315068493151</v>
      </c>
      <c r="E6802" s="14" t="str">
        <f t="shared" ca="1" si="155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125.89315068493151</v>
      </c>
      <c r="E6803" s="14" t="str">
        <f t="shared" ca="1" si="155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125.89315068493151</v>
      </c>
      <c r="E6804" s="14" t="str">
        <f t="shared" ca="1" si="155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125.89315068493151</v>
      </c>
      <c r="E6805" s="14" t="str">
        <f t="shared" ca="1" si="155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125.89315068493151</v>
      </c>
      <c r="E6806" s="14" t="str">
        <f t="shared" ca="1" si="155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125.89315068493151</v>
      </c>
      <c r="E6807" s="14" t="str">
        <f t="shared" ca="1" si="155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125.89315068493151</v>
      </c>
      <c r="E6808" s="14" t="str">
        <f t="shared" ca="1" si="155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125.89315068493151</v>
      </c>
      <c r="E6809" s="14" t="str">
        <f t="shared" ca="1" si="155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125.89315068493151</v>
      </c>
      <c r="E6810" s="14" t="str">
        <f t="shared" ca="1" si="155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125.89315068493151</v>
      </c>
      <c r="E6811" s="14" t="str">
        <f t="shared" ca="1" si="155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125.89315068493151</v>
      </c>
      <c r="E6812" s="14" t="str">
        <f t="shared" ca="1" si="155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125.89315068493151</v>
      </c>
      <c r="E6813" s="14" t="str">
        <f t="shared" ca="1" si="155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125.89315068493151</v>
      </c>
      <c r="E6814" s="14" t="str">
        <f t="shared" ca="1" si="155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125.89315068493151</v>
      </c>
      <c r="E6815" s="14" t="str">
        <f t="shared" ca="1" si="155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125.89315068493151</v>
      </c>
      <c r="E6816" s="14" t="str">
        <f t="shared" ca="1" si="155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125.89315068493151</v>
      </c>
      <c r="E6817" s="14" t="str">
        <f t="shared" ca="1" si="155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125.89315068493151</v>
      </c>
      <c r="E6818" s="14" t="str">
        <f t="shared" ca="1" si="155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125.89315068493151</v>
      </c>
      <c r="E6819" s="14" t="str">
        <f t="shared" ca="1" si="155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125.89315068493151</v>
      </c>
      <c r="E6820" s="14" t="str">
        <f t="shared" ca="1" si="155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125.89315068493151</v>
      </c>
      <c r="E6821" s="14" t="str">
        <f t="shared" ca="1" si="155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125.89315068493151</v>
      </c>
      <c r="E6822" s="14" t="str">
        <f t="shared" ca="1" si="155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125.89315068493151</v>
      </c>
      <c r="E6823" s="14" t="str">
        <f t="shared" ca="1" si="155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125.89315068493151</v>
      </c>
      <c r="E6824" s="14" t="str">
        <f t="shared" ca="1" si="155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125.89315068493151</v>
      </c>
      <c r="E6825" s="14" t="str">
        <f t="shared" ca="1" si="155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125.89315068493151</v>
      </c>
      <c r="E6826" s="14" t="str">
        <f t="shared" ref="E6826:E6889" ca="1" si="156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125.89315068493151</v>
      </c>
      <c r="E6827" s="14" t="str">
        <f t="shared" ca="1" si="156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125.89315068493151</v>
      </c>
      <c r="E6828" s="14" t="str">
        <f t="shared" ca="1" si="156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125.89315068493151</v>
      </c>
      <c r="E6829" s="14" t="str">
        <f t="shared" ca="1" si="156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125.89315068493151</v>
      </c>
      <c r="E6830" s="14" t="str">
        <f t="shared" ca="1" si="156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125.89315068493151</v>
      </c>
      <c r="E6831" s="14" t="str">
        <f t="shared" ca="1" si="156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125.89315068493151</v>
      </c>
      <c r="E6832" s="14" t="str">
        <f t="shared" ca="1" si="156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125.89315068493151</v>
      </c>
      <c r="E6833" s="14" t="str">
        <f t="shared" ca="1" si="156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125.89315068493151</v>
      </c>
      <c r="E6834" s="14" t="str">
        <f t="shared" ca="1" si="156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125.89315068493151</v>
      </c>
      <c r="E6835" s="14" t="str">
        <f t="shared" ca="1" si="156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125.89315068493151</v>
      </c>
      <c r="E6836" s="14" t="str">
        <f t="shared" ca="1" si="156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125.89315068493151</v>
      </c>
      <c r="E6837" s="14" t="str">
        <f t="shared" ca="1" si="156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125.89315068493151</v>
      </c>
      <c r="E6838" s="14" t="str">
        <f t="shared" ca="1" si="156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125.89315068493151</v>
      </c>
      <c r="E6839" s="14" t="str">
        <f t="shared" ca="1" si="156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125.89315068493151</v>
      </c>
      <c r="E6840" s="14" t="str">
        <f t="shared" ca="1" si="156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125.89315068493151</v>
      </c>
      <c r="E6841" s="14" t="str">
        <f t="shared" ca="1" si="156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125.89315068493151</v>
      </c>
      <c r="E6842" s="14" t="str">
        <f t="shared" ca="1" si="156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125.89315068493151</v>
      </c>
      <c r="E6843" s="14" t="str">
        <f t="shared" ca="1" si="156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125.89315068493151</v>
      </c>
      <c r="E6844" s="14" t="str">
        <f t="shared" ca="1" si="156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125.89315068493151</v>
      </c>
      <c r="E6845" s="14" t="str">
        <f t="shared" ca="1" si="156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125.89315068493151</v>
      </c>
      <c r="E6846" s="14" t="str">
        <f t="shared" ca="1" si="156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125.89315068493151</v>
      </c>
      <c r="E6847" s="14" t="str">
        <f t="shared" ca="1" si="156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125.89315068493151</v>
      </c>
      <c r="E6848" s="14" t="str">
        <f t="shared" ca="1" si="156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125.89315068493151</v>
      </c>
      <c r="E6849" s="14" t="str">
        <f t="shared" ca="1" si="156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125.89315068493151</v>
      </c>
      <c r="E6850" s="14" t="str">
        <f t="shared" ca="1" si="156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125.89315068493151</v>
      </c>
      <c r="E6851" s="14" t="str">
        <f t="shared" ca="1" si="156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125.89315068493151</v>
      </c>
      <c r="E6852" s="14" t="str">
        <f t="shared" ca="1" si="156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125.89315068493151</v>
      </c>
      <c r="E6853" s="14" t="str">
        <f t="shared" ca="1" si="156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125.89315068493151</v>
      </c>
      <c r="E6854" s="14" t="str">
        <f t="shared" ca="1" si="156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125.89315068493151</v>
      </c>
      <c r="E6855" s="14" t="str">
        <f t="shared" ca="1" si="156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125.89315068493151</v>
      </c>
      <c r="E6856" s="14" t="str">
        <f t="shared" ca="1" si="156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125.89315068493151</v>
      </c>
      <c r="E6857" s="14" t="str">
        <f t="shared" ca="1" si="156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125.89315068493151</v>
      </c>
      <c r="E6858" s="14" t="str">
        <f t="shared" ca="1" si="156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125.89315068493151</v>
      </c>
      <c r="E6859" s="14" t="str">
        <f t="shared" ca="1" si="156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125.89315068493151</v>
      </c>
      <c r="E6860" s="14" t="str">
        <f t="shared" ca="1" si="156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125.89315068493151</v>
      </c>
      <c r="E6861" s="14" t="str">
        <f t="shared" ca="1" si="156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125.89315068493151</v>
      </c>
      <c r="E6862" s="14" t="str">
        <f t="shared" ca="1" si="156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125.89315068493151</v>
      </c>
      <c r="E6863" s="14" t="str">
        <f t="shared" ca="1" si="156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125.89315068493151</v>
      </c>
      <c r="E6864" s="14" t="str">
        <f t="shared" ca="1" si="156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125.89315068493151</v>
      </c>
      <c r="E6865" s="14" t="str">
        <f t="shared" ca="1" si="156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125.89315068493151</v>
      </c>
      <c r="E6866" s="14" t="str">
        <f t="shared" ca="1" si="156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125.89315068493151</v>
      </c>
      <c r="E6867" s="14" t="str">
        <f t="shared" ca="1" si="156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125.89315068493151</v>
      </c>
      <c r="E6868" s="14" t="str">
        <f t="shared" ca="1" si="156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125.89315068493151</v>
      </c>
      <c r="E6869" s="14" t="str">
        <f t="shared" ca="1" si="156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125.89315068493151</v>
      </c>
      <c r="E6870" s="14" t="str">
        <f t="shared" ca="1" si="156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125.89315068493151</v>
      </c>
      <c r="E6871" s="14" t="str">
        <f t="shared" ca="1" si="156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125.89315068493151</v>
      </c>
      <c r="E6872" s="14" t="str">
        <f t="shared" ca="1" si="156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125.89315068493151</v>
      </c>
      <c r="E6873" s="14" t="str">
        <f t="shared" ca="1" si="156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125.89315068493151</v>
      </c>
      <c r="E6874" s="14" t="str">
        <f t="shared" ca="1" si="156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125.89315068493151</v>
      </c>
      <c r="E6875" s="14" t="str">
        <f t="shared" ca="1" si="156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125.89315068493151</v>
      </c>
      <c r="E6876" s="14" t="str">
        <f t="shared" ca="1" si="156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125.89315068493151</v>
      </c>
      <c r="E6877" s="14" t="str">
        <f t="shared" ca="1" si="156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125.89315068493151</v>
      </c>
      <c r="E6878" s="14" t="str">
        <f t="shared" ca="1" si="156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125.89315068493151</v>
      </c>
      <c r="E6879" s="14" t="str">
        <f t="shared" ca="1" si="156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125.89315068493151</v>
      </c>
      <c r="E6880" s="14" t="str">
        <f t="shared" ca="1" si="156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125.89315068493151</v>
      </c>
      <c r="E6881" s="14" t="str">
        <f t="shared" ca="1" si="156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125.89315068493151</v>
      </c>
      <c r="E6882" s="14" t="str">
        <f t="shared" ca="1" si="156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125.89315068493151</v>
      </c>
      <c r="E6883" s="14" t="str">
        <f t="shared" ca="1" si="156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125.89315068493151</v>
      </c>
      <c r="E6884" s="14" t="str">
        <f t="shared" ca="1" si="156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125.89315068493151</v>
      </c>
      <c r="E6885" s="14" t="str">
        <f t="shared" ca="1" si="156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125.89315068493151</v>
      </c>
      <c r="E6886" s="14" t="str">
        <f t="shared" ca="1" si="156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125.89315068493151</v>
      </c>
      <c r="E6887" s="14" t="str">
        <f t="shared" ca="1" si="156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125.89315068493151</v>
      </c>
      <c r="E6888" s="14" t="str">
        <f t="shared" ca="1" si="156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125.89315068493151</v>
      </c>
      <c r="E6889" s="14" t="str">
        <f t="shared" ca="1" si="156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125.89315068493151</v>
      </c>
      <c r="E6890" s="14" t="str">
        <f t="shared" ref="E6890:E6953" ca="1" si="157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125.89315068493151</v>
      </c>
      <c r="E6891" s="14" t="str">
        <f t="shared" ca="1" si="157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125.89315068493151</v>
      </c>
      <c r="E6892" s="14" t="str">
        <f t="shared" ca="1" si="157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125.89315068493151</v>
      </c>
      <c r="E6893" s="14" t="str">
        <f t="shared" ca="1" si="157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125.89315068493151</v>
      </c>
      <c r="E6894" s="14" t="str">
        <f t="shared" ca="1" si="157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125.89315068493151</v>
      </c>
      <c r="E6895" s="14" t="str">
        <f t="shared" ca="1" si="157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125.89315068493151</v>
      </c>
      <c r="E6896" s="14" t="str">
        <f t="shared" ca="1" si="157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125.89315068493151</v>
      </c>
      <c r="E6897" s="14" t="str">
        <f t="shared" ca="1" si="157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125.89315068493151</v>
      </c>
      <c r="E6898" s="14" t="str">
        <f t="shared" ca="1" si="157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125.89315068493151</v>
      </c>
      <c r="E6899" s="14" t="str">
        <f t="shared" ca="1" si="157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125.89315068493151</v>
      </c>
      <c r="E6900" s="14" t="str">
        <f t="shared" ca="1" si="157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125.89315068493151</v>
      </c>
      <c r="E6901" s="14" t="str">
        <f t="shared" ca="1" si="157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125.89315068493151</v>
      </c>
      <c r="E6902" s="14" t="str">
        <f t="shared" ca="1" si="157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125.89315068493151</v>
      </c>
      <c r="E6903" s="14" t="str">
        <f t="shared" ca="1" si="157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125.89315068493151</v>
      </c>
      <c r="E6904" s="14" t="str">
        <f t="shared" ca="1" si="157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125.89315068493151</v>
      </c>
      <c r="E6905" s="14" t="str">
        <f t="shared" ca="1" si="157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125.89315068493151</v>
      </c>
      <c r="E6906" s="14" t="str">
        <f t="shared" ca="1" si="157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125.89315068493151</v>
      </c>
      <c r="E6907" s="14" t="str">
        <f t="shared" ca="1" si="157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125.89315068493151</v>
      </c>
      <c r="E6908" s="14" t="str">
        <f t="shared" ca="1" si="157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125.89315068493151</v>
      </c>
      <c r="E6909" s="14" t="str">
        <f t="shared" ca="1" si="157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125.89315068493151</v>
      </c>
      <c r="E6910" s="14" t="str">
        <f t="shared" ca="1" si="157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125.89315068493151</v>
      </c>
      <c r="E6911" s="14" t="str">
        <f t="shared" ca="1" si="157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125.89315068493151</v>
      </c>
      <c r="E6912" s="14" t="str">
        <f t="shared" ca="1" si="157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125.89315068493151</v>
      </c>
      <c r="E6913" s="14" t="str">
        <f t="shared" ca="1" si="157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125.89315068493151</v>
      </c>
      <c r="E6914" s="14" t="str">
        <f t="shared" ca="1" si="157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125.89315068493151</v>
      </c>
      <c r="E6915" s="14" t="str">
        <f t="shared" ca="1" si="157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125.89315068493151</v>
      </c>
      <c r="E6916" s="14" t="str">
        <f t="shared" ca="1" si="157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125.89315068493151</v>
      </c>
      <c r="E6917" s="14" t="str">
        <f t="shared" ca="1" si="157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125.89315068493151</v>
      </c>
      <c r="E6918" s="14" t="str">
        <f t="shared" ca="1" si="157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125.89315068493151</v>
      </c>
      <c r="E6919" s="14" t="str">
        <f t="shared" ca="1" si="157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125.89315068493151</v>
      </c>
      <c r="E6920" s="14" t="str">
        <f t="shared" ca="1" si="157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125.89315068493151</v>
      </c>
      <c r="E6921" s="14" t="str">
        <f t="shared" ca="1" si="157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125.89315068493151</v>
      </c>
      <c r="E6922" s="14" t="str">
        <f t="shared" ca="1" si="157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125.89315068493151</v>
      </c>
      <c r="E6923" s="14" t="str">
        <f t="shared" ca="1" si="157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125.89315068493151</v>
      </c>
      <c r="E6924" s="14" t="str">
        <f t="shared" ca="1" si="157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125.89315068493151</v>
      </c>
      <c r="E6925" s="14" t="str">
        <f t="shared" ca="1" si="157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125.89315068493151</v>
      </c>
      <c r="E6926" s="14" t="str">
        <f t="shared" ca="1" si="157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125.89315068493151</v>
      </c>
      <c r="E6927" s="14" t="str">
        <f t="shared" ca="1" si="157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125.89315068493151</v>
      </c>
      <c r="E6928" s="14" t="str">
        <f t="shared" ca="1" si="157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125.89315068493151</v>
      </c>
      <c r="E6929" s="14" t="str">
        <f t="shared" ca="1" si="157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125.89315068493151</v>
      </c>
      <c r="E6930" s="14" t="str">
        <f t="shared" ca="1" si="157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125.89315068493151</v>
      </c>
      <c r="E6931" s="14" t="str">
        <f t="shared" ca="1" si="157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125.89315068493151</v>
      </c>
      <c r="E6932" s="14" t="str">
        <f t="shared" ca="1" si="157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125.89315068493151</v>
      </c>
      <c r="E6933" s="14" t="str">
        <f t="shared" ca="1" si="157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125.89315068493151</v>
      </c>
      <c r="E6934" s="14" t="str">
        <f t="shared" ca="1" si="157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125.89315068493151</v>
      </c>
      <c r="E6935" s="14" t="str">
        <f t="shared" ca="1" si="157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125.89315068493151</v>
      </c>
      <c r="E6936" s="14" t="str">
        <f t="shared" ca="1" si="157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125.89315068493151</v>
      </c>
      <c r="E6937" s="14" t="str">
        <f t="shared" ca="1" si="157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125.89315068493151</v>
      </c>
      <c r="E6938" s="14" t="str">
        <f t="shared" ca="1" si="157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125.89315068493151</v>
      </c>
      <c r="E6939" s="14" t="str">
        <f t="shared" ca="1" si="157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125.89315068493151</v>
      </c>
      <c r="E6940" s="14" t="str">
        <f t="shared" ca="1" si="157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125.89315068493151</v>
      </c>
      <c r="E6941" s="14" t="str">
        <f t="shared" ca="1" si="157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125.89315068493151</v>
      </c>
      <c r="E6942" s="14" t="str">
        <f t="shared" ca="1" si="157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125.89315068493151</v>
      </c>
      <c r="E6943" s="14" t="str">
        <f t="shared" ca="1" si="157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125.89315068493151</v>
      </c>
      <c r="E6944" s="14" t="str">
        <f t="shared" ca="1" si="157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125.89315068493151</v>
      </c>
      <c r="E6945" s="14" t="str">
        <f t="shared" ca="1" si="157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125.89315068493151</v>
      </c>
      <c r="E6946" s="14" t="str">
        <f t="shared" ca="1" si="157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125.89315068493151</v>
      </c>
      <c r="E6947" s="14" t="str">
        <f t="shared" ca="1" si="157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125.89315068493151</v>
      </c>
      <c r="E6948" s="14" t="str">
        <f t="shared" ca="1" si="157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125.89315068493151</v>
      </c>
      <c r="E6949" s="14" t="str">
        <f t="shared" ca="1" si="157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125.89315068493151</v>
      </c>
      <c r="E6950" s="14" t="str">
        <f t="shared" ca="1" si="157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125.89315068493151</v>
      </c>
      <c r="E6951" s="14" t="str">
        <f t="shared" ca="1" si="157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125.89315068493151</v>
      </c>
      <c r="E6952" s="14" t="str">
        <f t="shared" ca="1" si="157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125.89315068493151</v>
      </c>
      <c r="E6953" s="14" t="str">
        <f t="shared" ca="1" si="157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125.89315068493151</v>
      </c>
      <c r="E6954" s="14" t="str">
        <f t="shared" ref="E6954:E7017" ca="1" si="158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125.89315068493151</v>
      </c>
      <c r="E6955" s="14" t="str">
        <f t="shared" ca="1" si="158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125.89315068493151</v>
      </c>
      <c r="E6956" s="14" t="str">
        <f t="shared" ca="1" si="158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125.89315068493151</v>
      </c>
      <c r="E6957" s="14" t="str">
        <f t="shared" ca="1" si="158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125.89315068493151</v>
      </c>
      <c r="E6958" s="14" t="str">
        <f t="shared" ca="1" si="158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125.89315068493151</v>
      </c>
      <c r="E6959" s="14" t="str">
        <f t="shared" ca="1" si="158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125.89315068493151</v>
      </c>
      <c r="E6960" s="14" t="str">
        <f t="shared" ca="1" si="158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125.89315068493151</v>
      </c>
      <c r="E6961" s="14" t="str">
        <f t="shared" ca="1" si="158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125.89315068493151</v>
      </c>
      <c r="E6962" s="14" t="str">
        <f t="shared" ca="1" si="158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125.89315068493151</v>
      </c>
      <c r="E6963" s="14" t="str">
        <f t="shared" ca="1" si="158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125.89315068493151</v>
      </c>
      <c r="E6964" s="14" t="str">
        <f t="shared" ca="1" si="158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125.89315068493151</v>
      </c>
      <c r="E6965" s="14" t="str">
        <f t="shared" ca="1" si="158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125.89315068493151</v>
      </c>
      <c r="E6966" s="14" t="str">
        <f t="shared" ca="1" si="158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125.89315068493151</v>
      </c>
      <c r="E6967" s="14" t="str">
        <f t="shared" ca="1" si="158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125.89315068493151</v>
      </c>
      <c r="E6968" s="14" t="str">
        <f t="shared" ca="1" si="158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125.89315068493151</v>
      </c>
      <c r="E6969" s="14" t="str">
        <f t="shared" ca="1" si="158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125.89315068493151</v>
      </c>
      <c r="E6970" s="14" t="str">
        <f t="shared" ca="1" si="158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125.89315068493151</v>
      </c>
      <c r="E6971" s="14" t="str">
        <f t="shared" ca="1" si="158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125.89315068493151</v>
      </c>
      <c r="E6972" s="14" t="str">
        <f t="shared" ca="1" si="158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125.89315068493151</v>
      </c>
      <c r="E6973" s="14" t="str">
        <f t="shared" ca="1" si="158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125.89315068493151</v>
      </c>
      <c r="E6974" s="14" t="str">
        <f t="shared" ca="1" si="158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125.89315068493151</v>
      </c>
      <c r="E6975" s="14" t="str">
        <f t="shared" ca="1" si="158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125.89315068493151</v>
      </c>
      <c r="E6976" s="14" t="str">
        <f t="shared" ca="1" si="158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125.89315068493151</v>
      </c>
      <c r="E6977" s="14" t="str">
        <f t="shared" ca="1" si="158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125.89315068493151</v>
      </c>
      <c r="E6978" s="14" t="str">
        <f t="shared" ca="1" si="158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125.89315068493151</v>
      </c>
      <c r="E6979" s="14" t="str">
        <f t="shared" ca="1" si="158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125.89315068493151</v>
      </c>
      <c r="E6980" s="14" t="str">
        <f t="shared" ca="1" si="158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125.89315068493151</v>
      </c>
      <c r="E6981" s="14" t="str">
        <f t="shared" ca="1" si="158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125.89315068493151</v>
      </c>
      <c r="E6982" s="14" t="str">
        <f t="shared" ca="1" si="158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125.89315068493151</v>
      </c>
      <c r="E6983" s="14" t="str">
        <f t="shared" ca="1" si="158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125.89315068493151</v>
      </c>
      <c r="E6984" s="14" t="str">
        <f t="shared" ca="1" si="158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125.89315068493151</v>
      </c>
      <c r="E6985" s="14" t="str">
        <f t="shared" ca="1" si="158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125.89315068493151</v>
      </c>
      <c r="E6986" s="14" t="str">
        <f t="shared" ca="1" si="158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125.89315068493151</v>
      </c>
      <c r="E6987" s="14" t="str">
        <f t="shared" ca="1" si="158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125.89315068493151</v>
      </c>
      <c r="E6988" s="14" t="str">
        <f t="shared" ca="1" si="158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125.89315068493151</v>
      </c>
      <c r="E6989" s="14" t="str">
        <f t="shared" ca="1" si="158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125.89315068493151</v>
      </c>
      <c r="E6990" s="14" t="str">
        <f t="shared" ca="1" si="158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125.89315068493151</v>
      </c>
      <c r="E6991" s="14" t="str">
        <f t="shared" ca="1" si="158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125.89315068493151</v>
      </c>
      <c r="E6992" s="14" t="str">
        <f t="shared" ca="1" si="158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125.89315068493151</v>
      </c>
      <c r="E6993" s="14" t="str">
        <f t="shared" ca="1" si="158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125.89315068493151</v>
      </c>
      <c r="E6994" s="14" t="str">
        <f t="shared" ca="1" si="158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125.89315068493151</v>
      </c>
      <c r="E6995" s="14" t="str">
        <f t="shared" ca="1" si="158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125.89315068493151</v>
      </c>
      <c r="E6996" s="14" t="str">
        <f t="shared" ca="1" si="158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125.89315068493151</v>
      </c>
      <c r="E6997" s="14" t="str">
        <f t="shared" ca="1" si="158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125.89315068493151</v>
      </c>
      <c r="E6998" s="14" t="str">
        <f t="shared" ca="1" si="158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125.89315068493151</v>
      </c>
      <c r="E6999" s="14" t="str">
        <f t="shared" ca="1" si="158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125.89315068493151</v>
      </c>
      <c r="E7000" s="14" t="str">
        <f t="shared" ca="1" si="158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125.89315068493151</v>
      </c>
      <c r="E7001" s="14" t="str">
        <f t="shared" ca="1" si="158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125.89315068493151</v>
      </c>
      <c r="E7002" s="14" t="str">
        <f t="shared" ca="1" si="158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125.89315068493151</v>
      </c>
      <c r="E7003" s="14" t="str">
        <f t="shared" ca="1" si="158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125.89315068493151</v>
      </c>
      <c r="E7004" s="14" t="str">
        <f t="shared" ca="1" si="158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125.89315068493151</v>
      </c>
      <c r="E7005" s="14" t="str">
        <f t="shared" ca="1" si="158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125.89315068493151</v>
      </c>
      <c r="E7006" s="14" t="str">
        <f t="shared" ca="1" si="158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125.89315068493151</v>
      </c>
      <c r="E7007" s="14" t="str">
        <f t="shared" ca="1" si="158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125.89315068493151</v>
      </c>
      <c r="E7008" s="14" t="str">
        <f t="shared" ca="1" si="158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125.89315068493151</v>
      </c>
      <c r="E7009" s="14" t="str">
        <f t="shared" ca="1" si="158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125.89315068493151</v>
      </c>
      <c r="E7010" s="14" t="str">
        <f t="shared" ca="1" si="158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125.89315068493151</v>
      </c>
      <c r="E7011" s="14" t="str">
        <f t="shared" ca="1" si="158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125.89315068493151</v>
      </c>
      <c r="E7012" s="14" t="str">
        <f t="shared" ca="1" si="158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125.89315068493151</v>
      </c>
      <c r="E7013" s="14" t="str">
        <f t="shared" ca="1" si="158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125.89315068493151</v>
      </c>
      <c r="E7014" s="14" t="str">
        <f t="shared" ca="1" si="158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125.89315068493151</v>
      </c>
      <c r="E7015" s="14" t="str">
        <f t="shared" ca="1" si="158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125.89315068493151</v>
      </c>
      <c r="E7016" s="14" t="str">
        <f t="shared" ca="1" si="158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125.89315068493151</v>
      </c>
      <c r="E7017" s="14" t="str">
        <f t="shared" ca="1" si="158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125.89315068493151</v>
      </c>
      <c r="E7018" s="14" t="str">
        <f t="shared" ref="E7018:E7081" ca="1" si="159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125.89315068493151</v>
      </c>
      <c r="E7019" s="14" t="str">
        <f t="shared" ca="1" si="159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125.89315068493151</v>
      </c>
      <c r="E7020" s="14" t="str">
        <f t="shared" ca="1" si="159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125.89315068493151</v>
      </c>
      <c r="E7021" s="14" t="str">
        <f t="shared" ca="1" si="159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125.89315068493151</v>
      </c>
      <c r="E7022" s="14" t="str">
        <f t="shared" ca="1" si="159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125.89315068493151</v>
      </c>
      <c r="E7023" s="14" t="str">
        <f t="shared" ca="1" si="159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125.89315068493151</v>
      </c>
      <c r="E7024" s="14" t="str">
        <f t="shared" ca="1" si="159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125.89315068493151</v>
      </c>
      <c r="E7025" s="14" t="str">
        <f t="shared" ca="1" si="159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125.89315068493151</v>
      </c>
      <c r="E7026" s="14" t="str">
        <f t="shared" ca="1" si="159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125.89315068493151</v>
      </c>
      <c r="E7027" s="14" t="str">
        <f t="shared" ca="1" si="159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125.89315068493151</v>
      </c>
      <c r="E7028" s="14" t="str">
        <f t="shared" ca="1" si="159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125.89315068493151</v>
      </c>
      <c r="E7029" s="14" t="str">
        <f t="shared" ca="1" si="159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125.89315068493151</v>
      </c>
      <c r="E7030" s="14" t="str">
        <f t="shared" ca="1" si="159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125.89315068493151</v>
      </c>
      <c r="E7031" s="14" t="str">
        <f t="shared" ca="1" si="159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125.89315068493151</v>
      </c>
      <c r="E7032" s="14" t="str">
        <f t="shared" ca="1" si="159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125.89315068493151</v>
      </c>
      <c r="E7033" s="14" t="str">
        <f t="shared" ca="1" si="159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125.89315068493151</v>
      </c>
      <c r="E7034" s="14" t="str">
        <f t="shared" ca="1" si="159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125.89315068493151</v>
      </c>
      <c r="E7035" s="14" t="str">
        <f t="shared" ca="1" si="159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125.89315068493151</v>
      </c>
      <c r="E7036" s="14" t="str">
        <f t="shared" ca="1" si="159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125.89315068493151</v>
      </c>
      <c r="E7037" s="14" t="str">
        <f t="shared" ca="1" si="159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125.89315068493151</v>
      </c>
      <c r="E7038" s="14" t="str">
        <f t="shared" ca="1" si="159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125.89315068493151</v>
      </c>
      <c r="E7039" s="14" t="str">
        <f t="shared" ca="1" si="159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125.89315068493151</v>
      </c>
      <c r="E7040" s="14" t="str">
        <f t="shared" ca="1" si="159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125.89315068493151</v>
      </c>
      <c r="E7041" s="14" t="str">
        <f t="shared" ca="1" si="159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125.89315068493151</v>
      </c>
      <c r="E7042" s="14" t="str">
        <f t="shared" ca="1" si="159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125.89315068493151</v>
      </c>
      <c r="E7043" s="14" t="str">
        <f t="shared" ca="1" si="159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125.89315068493151</v>
      </c>
      <c r="E7044" s="14" t="str">
        <f t="shared" ca="1" si="159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125.89315068493151</v>
      </c>
      <c r="E7045" s="14" t="str">
        <f t="shared" ca="1" si="159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125.89315068493151</v>
      </c>
      <c r="E7046" s="14" t="str">
        <f t="shared" ca="1" si="159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125.89315068493151</v>
      </c>
      <c r="E7047" s="14" t="str">
        <f t="shared" ca="1" si="159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125.89315068493151</v>
      </c>
      <c r="E7048" s="14" t="str">
        <f t="shared" ca="1" si="159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125.89315068493151</v>
      </c>
      <c r="E7049" s="14" t="str">
        <f t="shared" ca="1" si="159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125.89315068493151</v>
      </c>
      <c r="E7050" s="14" t="str">
        <f t="shared" ca="1" si="159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125.89315068493151</v>
      </c>
      <c r="E7051" s="14" t="str">
        <f t="shared" ca="1" si="159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125.89315068493151</v>
      </c>
      <c r="E7052" s="14" t="str">
        <f t="shared" ca="1" si="159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125.89315068493151</v>
      </c>
      <c r="E7053" s="14" t="str">
        <f t="shared" ca="1" si="159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125.89315068493151</v>
      </c>
      <c r="E7054" s="14" t="str">
        <f t="shared" ca="1" si="159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125.89315068493151</v>
      </c>
      <c r="E7055" s="14" t="str">
        <f t="shared" ca="1" si="159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125.89315068493151</v>
      </c>
      <c r="E7056" s="14" t="str">
        <f t="shared" ca="1" si="159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125.89315068493151</v>
      </c>
      <c r="E7057" s="14" t="str">
        <f t="shared" ca="1" si="159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125.89315068493151</v>
      </c>
      <c r="E7058" s="14" t="str">
        <f t="shared" ca="1" si="159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125.89315068493151</v>
      </c>
      <c r="E7059" s="14" t="str">
        <f t="shared" ca="1" si="159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125.89315068493151</v>
      </c>
      <c r="E7060" s="14" t="str">
        <f t="shared" ca="1" si="159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125.89315068493151</v>
      </c>
      <c r="E7061" s="14" t="str">
        <f t="shared" ca="1" si="159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125.89315068493151</v>
      </c>
      <c r="E7062" s="14" t="str">
        <f t="shared" ca="1" si="159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125.89315068493151</v>
      </c>
      <c r="E7063" s="14" t="str">
        <f t="shared" ca="1" si="159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125.89315068493151</v>
      </c>
      <c r="E7064" s="14" t="str">
        <f t="shared" ca="1" si="159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125.89315068493151</v>
      </c>
      <c r="E7065" s="14" t="str">
        <f t="shared" ca="1" si="159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125.89315068493151</v>
      </c>
      <c r="E7066" s="14" t="str">
        <f t="shared" ca="1" si="159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125.89315068493151</v>
      </c>
      <c r="E7067" s="14" t="str">
        <f t="shared" ca="1" si="159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125.89315068493151</v>
      </c>
      <c r="E7068" s="14" t="str">
        <f t="shared" ca="1" si="159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125.89315068493151</v>
      </c>
      <c r="E7069" s="14" t="str">
        <f t="shared" ca="1" si="159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125.89315068493151</v>
      </c>
      <c r="E7070" s="14" t="str">
        <f t="shared" ca="1" si="159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125.89315068493151</v>
      </c>
      <c r="E7071" s="14" t="str">
        <f t="shared" ca="1" si="159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125.89315068493151</v>
      </c>
      <c r="E7072" s="14" t="str">
        <f t="shared" ca="1" si="159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125.89315068493151</v>
      </c>
      <c r="E7073" s="14" t="str">
        <f t="shared" ca="1" si="159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125.89315068493151</v>
      </c>
      <c r="E7074" s="14" t="str">
        <f t="shared" ca="1" si="159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125.89315068493151</v>
      </c>
      <c r="E7075" s="14" t="str">
        <f t="shared" ca="1" si="159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125.89315068493151</v>
      </c>
      <c r="E7076" s="14" t="str">
        <f t="shared" ca="1" si="159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125.89315068493151</v>
      </c>
      <c r="E7077" s="14" t="str">
        <f t="shared" ca="1" si="159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125.89315068493151</v>
      </c>
      <c r="E7078" s="14" t="str">
        <f t="shared" ca="1" si="159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125.89315068493151</v>
      </c>
      <c r="E7079" s="14" t="str">
        <f t="shared" ca="1" si="159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125.89315068493151</v>
      </c>
      <c r="E7080" s="14" t="str">
        <f t="shared" ca="1" si="159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125.89315068493151</v>
      </c>
      <c r="E7081" s="14" t="str">
        <f t="shared" ca="1" si="159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125.89315068493151</v>
      </c>
      <c r="E7082" s="14" t="str">
        <f t="shared" ref="E7082:E7145" ca="1" si="160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125.89315068493151</v>
      </c>
      <c r="E7083" s="14" t="str">
        <f t="shared" ca="1" si="160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125.89315068493151</v>
      </c>
      <c r="E7084" s="14" t="str">
        <f t="shared" ca="1" si="160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125.89315068493151</v>
      </c>
      <c r="E7085" s="14" t="str">
        <f t="shared" ca="1" si="160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125.89315068493151</v>
      </c>
      <c r="E7086" s="14" t="str">
        <f t="shared" ca="1" si="160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125.89315068493151</v>
      </c>
      <c r="E7087" s="14" t="str">
        <f t="shared" ca="1" si="160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125.89315068493151</v>
      </c>
      <c r="E7088" s="14" t="str">
        <f t="shared" ca="1" si="160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125.89315068493151</v>
      </c>
      <c r="E7089" s="14" t="str">
        <f t="shared" ca="1" si="160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125.89315068493151</v>
      </c>
      <c r="E7090" s="14" t="str">
        <f t="shared" ca="1" si="160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125.89315068493151</v>
      </c>
      <c r="E7091" s="14" t="str">
        <f t="shared" ca="1" si="160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125.89315068493151</v>
      </c>
      <c r="E7092" s="14" t="str">
        <f t="shared" ca="1" si="160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125.89315068493151</v>
      </c>
      <c r="E7093" s="14" t="str">
        <f t="shared" ca="1" si="160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125.89315068493151</v>
      </c>
      <c r="E7094" s="14" t="str">
        <f t="shared" ca="1" si="160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125.89315068493151</v>
      </c>
      <c r="E7095" s="14" t="str">
        <f t="shared" ca="1" si="160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125.89315068493151</v>
      </c>
      <c r="E7096" s="14" t="str">
        <f t="shared" ca="1" si="160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125.89315068493151</v>
      </c>
      <c r="E7097" s="14" t="str">
        <f t="shared" ca="1" si="160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125.89315068493151</v>
      </c>
      <c r="E7098" s="14" t="str">
        <f t="shared" ca="1" si="160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125.89315068493151</v>
      </c>
      <c r="E7099" s="14" t="str">
        <f t="shared" ca="1" si="160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125.89315068493151</v>
      </c>
      <c r="E7100" s="14" t="str">
        <f t="shared" ca="1" si="160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125.89315068493151</v>
      </c>
      <c r="E7101" s="14" t="str">
        <f t="shared" ca="1" si="160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125.89315068493151</v>
      </c>
      <c r="E7102" s="14" t="str">
        <f t="shared" ca="1" si="160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125.89315068493151</v>
      </c>
      <c r="E7103" s="14" t="str">
        <f t="shared" ca="1" si="160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125.89315068493151</v>
      </c>
      <c r="E7104" s="14" t="str">
        <f t="shared" ca="1" si="160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125.89315068493151</v>
      </c>
      <c r="E7105" s="14" t="str">
        <f t="shared" ca="1" si="160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125.89315068493151</v>
      </c>
      <c r="E7106" s="14" t="str">
        <f t="shared" ca="1" si="160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125.89315068493151</v>
      </c>
      <c r="E7107" s="14" t="str">
        <f t="shared" ca="1" si="160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125.89315068493151</v>
      </c>
      <c r="E7108" s="14" t="str">
        <f t="shared" ca="1" si="160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125.89315068493151</v>
      </c>
      <c r="E7109" s="14" t="str">
        <f t="shared" ca="1" si="160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125.89315068493151</v>
      </c>
      <c r="E7110" s="14" t="str">
        <f t="shared" ca="1" si="160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125.89315068493151</v>
      </c>
      <c r="E7111" s="14" t="str">
        <f t="shared" ca="1" si="160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125.89315068493151</v>
      </c>
      <c r="E7112" s="14" t="str">
        <f t="shared" ca="1" si="160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125.89315068493151</v>
      </c>
      <c r="E7113" s="14" t="str">
        <f t="shared" ca="1" si="160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125.89315068493151</v>
      </c>
      <c r="E7114" s="14" t="str">
        <f t="shared" ca="1" si="160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125.89315068493151</v>
      </c>
      <c r="E7115" s="14" t="str">
        <f t="shared" ca="1" si="160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125.89315068493151</v>
      </c>
      <c r="E7116" s="14" t="str">
        <f t="shared" ca="1" si="160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125.89315068493151</v>
      </c>
      <c r="E7117" s="14" t="str">
        <f t="shared" ca="1" si="160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125.89315068493151</v>
      </c>
      <c r="E7118" s="14" t="str">
        <f t="shared" ca="1" si="160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125.89315068493151</v>
      </c>
      <c r="E7119" s="14" t="str">
        <f t="shared" ca="1" si="160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125.89315068493151</v>
      </c>
      <c r="E7120" s="14" t="str">
        <f t="shared" ca="1" si="160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125.89315068493151</v>
      </c>
      <c r="E7121" s="14" t="str">
        <f t="shared" ca="1" si="160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125.89315068493151</v>
      </c>
      <c r="E7122" s="14" t="str">
        <f t="shared" ca="1" si="160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125.89315068493151</v>
      </c>
      <c r="E7123" s="14" t="str">
        <f t="shared" ca="1" si="160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125.89315068493151</v>
      </c>
      <c r="E7124" s="14" t="str">
        <f t="shared" ca="1" si="160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125.89315068493151</v>
      </c>
      <c r="E7125" s="14" t="str">
        <f t="shared" ca="1" si="160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125.89315068493151</v>
      </c>
      <c r="E7126" s="14" t="str">
        <f t="shared" ca="1" si="160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125.89315068493151</v>
      </c>
      <c r="E7127" s="14" t="str">
        <f t="shared" ca="1" si="160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125.89315068493151</v>
      </c>
      <c r="E7128" s="14" t="str">
        <f t="shared" ca="1" si="160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125.89315068493151</v>
      </c>
      <c r="E7129" s="14" t="str">
        <f t="shared" ca="1" si="160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125.89315068493151</v>
      </c>
      <c r="E7130" s="14" t="str">
        <f t="shared" ca="1" si="160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125.89315068493151</v>
      </c>
      <c r="E7131" s="14" t="str">
        <f t="shared" ca="1" si="160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125.89315068493151</v>
      </c>
      <c r="E7132" s="14" t="str">
        <f t="shared" ca="1" si="160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125.89315068493151</v>
      </c>
      <c r="E7133" s="14" t="str">
        <f t="shared" ca="1" si="160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125.89315068493151</v>
      </c>
      <c r="E7134" s="14" t="str">
        <f t="shared" ca="1" si="160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125.89315068493151</v>
      </c>
      <c r="E7135" s="14" t="str">
        <f t="shared" ca="1" si="160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125.89315068493151</v>
      </c>
      <c r="E7136" s="14" t="str">
        <f t="shared" ca="1" si="160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125.89315068493151</v>
      </c>
      <c r="E7137" s="14" t="str">
        <f t="shared" ca="1" si="160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125.89315068493151</v>
      </c>
      <c r="E7138" s="14" t="str">
        <f t="shared" ca="1" si="160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125.89315068493151</v>
      </c>
      <c r="E7139" s="14" t="str">
        <f t="shared" ca="1" si="160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125.89315068493151</v>
      </c>
      <c r="E7140" s="14" t="str">
        <f t="shared" ca="1" si="160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125.89315068493151</v>
      </c>
      <c r="E7141" s="14" t="str">
        <f t="shared" ca="1" si="160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125.89315068493151</v>
      </c>
      <c r="E7142" s="14" t="str">
        <f t="shared" ca="1" si="160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125.89315068493151</v>
      </c>
      <c r="E7143" s="14" t="str">
        <f t="shared" ca="1" si="160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125.89315068493151</v>
      </c>
      <c r="E7144" s="14" t="str">
        <f t="shared" ca="1" si="160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125.89315068493151</v>
      </c>
      <c r="E7145" s="14" t="str">
        <f t="shared" ca="1" si="160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125.89315068493151</v>
      </c>
      <c r="E7146" s="14" t="str">
        <f t="shared" ref="E7146:E7209" ca="1" si="161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125.89315068493151</v>
      </c>
      <c r="E7147" s="14" t="str">
        <f t="shared" ca="1" si="161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125.89315068493151</v>
      </c>
      <c r="E7148" s="14" t="str">
        <f t="shared" ca="1" si="161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125.89315068493151</v>
      </c>
      <c r="E7149" s="14" t="str">
        <f t="shared" ca="1" si="161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125.89315068493151</v>
      </c>
      <c r="E7150" s="14" t="str">
        <f t="shared" ca="1" si="161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125.89315068493151</v>
      </c>
      <c r="E7151" s="14" t="str">
        <f t="shared" ca="1" si="161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125.89315068493151</v>
      </c>
      <c r="E7152" s="14" t="str">
        <f t="shared" ca="1" si="161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125.89315068493151</v>
      </c>
      <c r="E7153" s="14" t="str">
        <f t="shared" ca="1" si="161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125.89315068493151</v>
      </c>
      <c r="E7154" s="14" t="str">
        <f t="shared" ca="1" si="161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125.89315068493151</v>
      </c>
      <c r="E7155" s="14" t="str">
        <f t="shared" ca="1" si="161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125.89315068493151</v>
      </c>
      <c r="E7156" s="14" t="str">
        <f t="shared" ca="1" si="161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125.89315068493151</v>
      </c>
      <c r="E7157" s="14" t="str">
        <f t="shared" ca="1" si="161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125.89315068493151</v>
      </c>
      <c r="E7158" s="14" t="str">
        <f t="shared" ca="1" si="161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125.89315068493151</v>
      </c>
      <c r="E7159" s="14" t="str">
        <f t="shared" ca="1" si="161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125.89315068493151</v>
      </c>
      <c r="E7160" s="14" t="str">
        <f t="shared" ca="1" si="161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125.89315068493151</v>
      </c>
      <c r="E7161" s="14" t="str">
        <f t="shared" ca="1" si="161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125.89315068493151</v>
      </c>
      <c r="E7162" s="14" t="str">
        <f t="shared" ca="1" si="161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125.89315068493151</v>
      </c>
      <c r="E7163" s="14" t="str">
        <f t="shared" ca="1" si="161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125.89315068493151</v>
      </c>
      <c r="E7164" s="14" t="str">
        <f t="shared" ca="1" si="161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125.89315068493151</v>
      </c>
      <c r="E7165" s="14" t="str">
        <f t="shared" ca="1" si="161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125.89315068493151</v>
      </c>
      <c r="E7166" s="14" t="str">
        <f t="shared" ca="1" si="161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125.89315068493151</v>
      </c>
      <c r="E7167" s="14" t="str">
        <f t="shared" ca="1" si="161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125.89315068493151</v>
      </c>
      <c r="E7168" s="14" t="str">
        <f t="shared" ca="1" si="161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125.89315068493151</v>
      </c>
      <c r="E7169" s="14" t="str">
        <f t="shared" ca="1" si="161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125.89315068493151</v>
      </c>
      <c r="E7170" s="14" t="str">
        <f t="shared" ca="1" si="161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125.89315068493151</v>
      </c>
      <c r="E7171" s="14" t="str">
        <f t="shared" ca="1" si="161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125.89315068493151</v>
      </c>
      <c r="E7172" s="14" t="str">
        <f t="shared" ca="1" si="161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125.89315068493151</v>
      </c>
      <c r="E7173" s="14" t="str">
        <f t="shared" ca="1" si="161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125.89315068493151</v>
      </c>
      <c r="E7174" s="14" t="str">
        <f t="shared" ca="1" si="161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125.89315068493151</v>
      </c>
      <c r="E7175" s="14" t="str">
        <f t="shared" ca="1" si="161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125.89315068493151</v>
      </c>
      <c r="E7176" s="14" t="str">
        <f t="shared" ca="1" si="161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125.89315068493151</v>
      </c>
      <c r="E7177" s="14" t="str">
        <f t="shared" ca="1" si="161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125.89315068493151</v>
      </c>
      <c r="E7178" s="14" t="str">
        <f t="shared" ca="1" si="161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125.89315068493151</v>
      </c>
      <c r="E7179" s="14" t="str">
        <f t="shared" ca="1" si="161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125.89315068493151</v>
      </c>
      <c r="E7180" s="14" t="str">
        <f t="shared" ca="1" si="161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125.89315068493151</v>
      </c>
      <c r="E7181" s="14" t="str">
        <f t="shared" ca="1" si="161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125.89315068493151</v>
      </c>
      <c r="E7182" s="14" t="str">
        <f t="shared" ca="1" si="161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125.89315068493151</v>
      </c>
      <c r="E7183" s="14" t="str">
        <f t="shared" ca="1" si="161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125.89315068493151</v>
      </c>
      <c r="E7184" s="14" t="str">
        <f t="shared" ca="1" si="161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125.89315068493151</v>
      </c>
      <c r="E7185" s="14" t="str">
        <f t="shared" ca="1" si="161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125.89315068493151</v>
      </c>
      <c r="E7186" s="14" t="str">
        <f t="shared" ca="1" si="161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125.89315068493151</v>
      </c>
      <c r="E7187" s="14" t="str">
        <f t="shared" ca="1" si="161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125.89315068493151</v>
      </c>
      <c r="E7188" s="14" t="str">
        <f t="shared" ca="1" si="161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125.89315068493151</v>
      </c>
      <c r="E7189" s="14" t="str">
        <f t="shared" ca="1" si="161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125.89315068493151</v>
      </c>
      <c r="E7190" s="14" t="str">
        <f t="shared" ca="1" si="161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125.89315068493151</v>
      </c>
      <c r="E7191" s="14" t="str">
        <f t="shared" ca="1" si="161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125.89315068493151</v>
      </c>
      <c r="E7192" s="14" t="str">
        <f t="shared" ca="1" si="161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125.89315068493151</v>
      </c>
      <c r="E7193" s="14" t="str">
        <f t="shared" ca="1" si="161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125.89315068493151</v>
      </c>
      <c r="E7194" s="14" t="str">
        <f t="shared" ca="1" si="161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125.89315068493151</v>
      </c>
      <c r="E7195" s="14" t="str">
        <f t="shared" ca="1" si="161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125.89315068493151</v>
      </c>
      <c r="E7196" s="14" t="str">
        <f t="shared" ca="1" si="161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125.89315068493151</v>
      </c>
      <c r="E7197" s="14" t="str">
        <f t="shared" ca="1" si="161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125.89315068493151</v>
      </c>
      <c r="E7198" s="14" t="str">
        <f t="shared" ca="1" si="161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125.89315068493151</v>
      </c>
      <c r="E7199" s="14" t="str">
        <f t="shared" ca="1" si="161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125.89315068493151</v>
      </c>
      <c r="E7200" s="14" t="str">
        <f t="shared" ca="1" si="161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125.89315068493151</v>
      </c>
      <c r="E7201" s="14" t="str">
        <f t="shared" ca="1" si="161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125.89315068493151</v>
      </c>
      <c r="E7202" s="14" t="str">
        <f t="shared" ca="1" si="161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125.89315068493151</v>
      </c>
      <c r="E7203" s="14" t="str">
        <f t="shared" ca="1" si="161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125.89315068493151</v>
      </c>
      <c r="E7204" s="14" t="str">
        <f t="shared" ca="1" si="161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125.89315068493151</v>
      </c>
      <c r="E7205" s="14" t="str">
        <f t="shared" ca="1" si="161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125.89315068493151</v>
      </c>
      <c r="E7206" s="14" t="str">
        <f t="shared" ca="1" si="161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125.89315068493151</v>
      </c>
      <c r="E7207" s="14" t="str">
        <f t="shared" ca="1" si="161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125.89315068493151</v>
      </c>
      <c r="E7208" s="14" t="str">
        <f t="shared" ca="1" si="161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125.89315068493151</v>
      </c>
      <c r="E7209" s="14" t="str">
        <f t="shared" ca="1" si="161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125.89315068493151</v>
      </c>
      <c r="E7210" s="14" t="str">
        <f t="shared" ref="E7210:E7273" ca="1" si="162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125.89315068493151</v>
      </c>
      <c r="E7211" s="14" t="str">
        <f t="shared" ca="1" si="162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125.89315068493151</v>
      </c>
      <c r="E7212" s="14" t="str">
        <f t="shared" ca="1" si="162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125.89315068493151</v>
      </c>
      <c r="E7213" s="14" t="str">
        <f t="shared" ca="1" si="162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125.89315068493151</v>
      </c>
      <c r="E7214" s="14" t="str">
        <f t="shared" ca="1" si="162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125.89315068493151</v>
      </c>
      <c r="E7215" s="14" t="str">
        <f t="shared" ca="1" si="162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125.89315068493151</v>
      </c>
      <c r="E7216" s="14" t="str">
        <f t="shared" ca="1" si="162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125.89315068493151</v>
      </c>
      <c r="E7217" s="14" t="str">
        <f t="shared" ca="1" si="162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125.89315068493151</v>
      </c>
      <c r="E7218" s="14" t="str">
        <f t="shared" ca="1" si="162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125.89315068493151</v>
      </c>
      <c r="E7219" s="14" t="str">
        <f t="shared" ca="1" si="162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125.89315068493151</v>
      </c>
      <c r="E7220" s="14" t="str">
        <f t="shared" ca="1" si="162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125.89315068493151</v>
      </c>
      <c r="E7221" s="14" t="str">
        <f t="shared" ca="1" si="162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125.89315068493151</v>
      </c>
      <c r="E7222" s="14" t="str">
        <f t="shared" ca="1" si="162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125.89315068493151</v>
      </c>
      <c r="E7223" s="14" t="str">
        <f t="shared" ca="1" si="162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125.89315068493151</v>
      </c>
      <c r="E7224" s="14" t="str">
        <f t="shared" ca="1" si="162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125.89315068493151</v>
      </c>
      <c r="E7225" s="14" t="str">
        <f t="shared" ca="1" si="162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125.89315068493151</v>
      </c>
      <c r="E7226" s="14" t="str">
        <f t="shared" ca="1" si="162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125.89315068493151</v>
      </c>
      <c r="E7227" s="14" t="str">
        <f t="shared" ca="1" si="162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125.89315068493151</v>
      </c>
      <c r="E7228" s="14" t="str">
        <f t="shared" ca="1" si="162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125.89315068493151</v>
      </c>
      <c r="E7229" s="14" t="str">
        <f t="shared" ca="1" si="162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125.89315068493151</v>
      </c>
      <c r="E7230" s="14" t="str">
        <f t="shared" ca="1" si="162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125.89315068493151</v>
      </c>
      <c r="E7231" s="14" t="str">
        <f t="shared" ca="1" si="162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125.89315068493151</v>
      </c>
      <c r="E7232" s="14" t="str">
        <f t="shared" ca="1" si="162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125.89315068493151</v>
      </c>
      <c r="E7233" s="14" t="str">
        <f t="shared" ca="1" si="162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125.89315068493151</v>
      </c>
      <c r="E7234" s="14" t="str">
        <f t="shared" ca="1" si="162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125.89315068493151</v>
      </c>
      <c r="E7235" s="14" t="str">
        <f t="shared" ca="1" si="162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125.89315068493151</v>
      </c>
      <c r="E7236" s="14" t="str">
        <f t="shared" ca="1" si="162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125.89315068493151</v>
      </c>
      <c r="E7237" s="14" t="str">
        <f t="shared" ca="1" si="162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125.89315068493151</v>
      </c>
      <c r="E7238" s="14" t="str">
        <f t="shared" ca="1" si="162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125.89315068493151</v>
      </c>
      <c r="E7239" s="14" t="str">
        <f t="shared" ca="1" si="162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125.89315068493151</v>
      </c>
      <c r="E7240" s="14" t="str">
        <f t="shared" ca="1" si="162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125.89315068493151</v>
      </c>
      <c r="E7241" s="14" t="str">
        <f t="shared" ca="1" si="162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125.89315068493151</v>
      </c>
      <c r="E7242" s="14" t="str">
        <f t="shared" ca="1" si="162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125.89315068493151</v>
      </c>
      <c r="E7243" s="14" t="str">
        <f t="shared" ca="1" si="162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125.89315068493151</v>
      </c>
      <c r="E7244" s="14" t="str">
        <f t="shared" ca="1" si="162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125.89315068493151</v>
      </c>
      <c r="E7245" s="14" t="str">
        <f t="shared" ca="1" si="162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125.89315068493151</v>
      </c>
      <c r="E7246" s="14" t="str">
        <f t="shared" ca="1" si="162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125.89315068493151</v>
      </c>
      <c r="E7247" s="14" t="str">
        <f t="shared" ca="1" si="162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125.89315068493151</v>
      </c>
      <c r="E7248" s="14" t="str">
        <f t="shared" ca="1" si="162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125.89315068493151</v>
      </c>
      <c r="E7249" s="14" t="str">
        <f t="shared" ca="1" si="162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125.89315068493151</v>
      </c>
      <c r="E7250" s="14" t="str">
        <f t="shared" ca="1" si="162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125.89315068493151</v>
      </c>
      <c r="E7251" s="14" t="str">
        <f t="shared" ca="1" si="162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125.89315068493151</v>
      </c>
      <c r="E7252" s="14" t="str">
        <f t="shared" ca="1" si="162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125.89315068493151</v>
      </c>
      <c r="E7253" s="14" t="str">
        <f t="shared" ca="1" si="162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125.89315068493151</v>
      </c>
      <c r="E7254" s="14" t="str">
        <f t="shared" ca="1" si="162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125.89315068493151</v>
      </c>
      <c r="E7255" s="14" t="str">
        <f t="shared" ca="1" si="162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125.89315068493151</v>
      </c>
      <c r="E7256" s="14" t="str">
        <f t="shared" ca="1" si="162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125.89315068493151</v>
      </c>
      <c r="E7257" s="14" t="str">
        <f t="shared" ca="1" si="162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125.89315068493151</v>
      </c>
      <c r="E7258" s="14" t="str">
        <f t="shared" ca="1" si="162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125.89315068493151</v>
      </c>
      <c r="E7259" s="14" t="str">
        <f t="shared" ca="1" si="162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125.89315068493151</v>
      </c>
      <c r="E7260" s="14" t="str">
        <f t="shared" ca="1" si="162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125.89315068493151</v>
      </c>
      <c r="E7261" s="14" t="str">
        <f t="shared" ca="1" si="162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125.89315068493151</v>
      </c>
      <c r="E7262" s="14" t="str">
        <f t="shared" ca="1" si="162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125.89315068493151</v>
      </c>
      <c r="E7263" s="14" t="str">
        <f t="shared" ca="1" si="162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125.89315068493151</v>
      </c>
      <c r="E7264" s="14" t="str">
        <f t="shared" ca="1" si="162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125.89315068493151</v>
      </c>
      <c r="E7265" s="14" t="str">
        <f t="shared" ca="1" si="162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125.89315068493151</v>
      </c>
      <c r="E7266" s="14" t="str">
        <f t="shared" ca="1" si="162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125.89315068493151</v>
      </c>
      <c r="E7267" s="14" t="str">
        <f t="shared" ca="1" si="162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125.89315068493151</v>
      </c>
      <c r="E7268" s="14" t="str">
        <f t="shared" ca="1" si="162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125.89315068493151</v>
      </c>
      <c r="E7269" s="14" t="str">
        <f t="shared" ca="1" si="162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125.89315068493151</v>
      </c>
      <c r="E7270" s="14" t="str">
        <f t="shared" ca="1" si="162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125.89315068493151</v>
      </c>
      <c r="E7271" s="14" t="str">
        <f t="shared" ca="1" si="162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125.89315068493151</v>
      </c>
      <c r="E7272" s="14" t="str">
        <f t="shared" ca="1" si="162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125.89315068493151</v>
      </c>
      <c r="E7273" s="14" t="str">
        <f t="shared" ca="1" si="162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125.89315068493151</v>
      </c>
      <c r="E7274" s="14" t="str">
        <f t="shared" ref="E7274:E7337" ca="1" si="163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125.89315068493151</v>
      </c>
      <c r="E7275" s="14" t="str">
        <f t="shared" ca="1" si="163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125.89315068493151</v>
      </c>
      <c r="E7276" s="14" t="str">
        <f t="shared" ca="1" si="163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125.89315068493151</v>
      </c>
      <c r="E7277" s="14" t="str">
        <f t="shared" ca="1" si="163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125.89315068493151</v>
      </c>
      <c r="E7278" s="14" t="str">
        <f t="shared" ca="1" si="163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125.89315068493151</v>
      </c>
      <c r="E7279" s="14" t="str">
        <f t="shared" ca="1" si="163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125.89315068493151</v>
      </c>
      <c r="E7280" s="14" t="str">
        <f t="shared" ca="1" si="163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125.89315068493151</v>
      </c>
      <c r="E7281" s="14" t="str">
        <f t="shared" ca="1" si="163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125.89315068493151</v>
      </c>
      <c r="E7282" s="14" t="str">
        <f t="shared" ca="1" si="163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125.89315068493151</v>
      </c>
      <c r="E7283" s="14" t="str">
        <f t="shared" ca="1" si="163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125.89315068493151</v>
      </c>
      <c r="E7284" s="14" t="str">
        <f t="shared" ca="1" si="163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125.89315068493151</v>
      </c>
      <c r="E7285" s="14" t="str">
        <f t="shared" ca="1" si="163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125.89315068493151</v>
      </c>
      <c r="E7286" s="14" t="str">
        <f t="shared" ca="1" si="163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125.89315068493151</v>
      </c>
      <c r="E7287" s="14" t="str">
        <f t="shared" ca="1" si="163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125.89315068493151</v>
      </c>
      <c r="E7288" s="14" t="str">
        <f t="shared" ca="1" si="163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125.89315068493151</v>
      </c>
      <c r="E7289" s="14" t="str">
        <f t="shared" ca="1" si="163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125.89315068493151</v>
      </c>
      <c r="E7290" s="14" t="str">
        <f t="shared" ca="1" si="163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125.89315068493151</v>
      </c>
      <c r="E7291" s="14" t="str">
        <f t="shared" ca="1" si="163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125.89315068493151</v>
      </c>
      <c r="E7292" s="14" t="str">
        <f t="shared" ca="1" si="163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125.89315068493151</v>
      </c>
      <c r="E7293" s="14" t="str">
        <f t="shared" ca="1" si="163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125.89315068493151</v>
      </c>
      <c r="E7294" s="14" t="str">
        <f t="shared" ca="1" si="163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125.89315068493151</v>
      </c>
      <c r="E7295" s="14" t="str">
        <f t="shared" ca="1" si="163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125.89315068493151</v>
      </c>
      <c r="E7296" s="14" t="str">
        <f t="shared" ca="1" si="163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125.89315068493151</v>
      </c>
      <c r="E7297" s="14" t="str">
        <f t="shared" ca="1" si="163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125.89315068493151</v>
      </c>
      <c r="E7298" s="14" t="str">
        <f t="shared" ca="1" si="163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125.89315068493151</v>
      </c>
      <c r="E7299" s="14" t="str">
        <f t="shared" ca="1" si="163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125.89315068493151</v>
      </c>
      <c r="E7300" s="14" t="str">
        <f t="shared" ca="1" si="163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125.89315068493151</v>
      </c>
      <c r="E7301" s="14" t="str">
        <f t="shared" ca="1" si="163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125.89315068493151</v>
      </c>
      <c r="E7302" s="14" t="str">
        <f t="shared" ca="1" si="163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125.89315068493151</v>
      </c>
      <c r="E7303" s="14" t="str">
        <f t="shared" ca="1" si="163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125.89315068493151</v>
      </c>
      <c r="E7304" s="14" t="str">
        <f t="shared" ca="1" si="163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125.89315068493151</v>
      </c>
      <c r="E7305" s="14" t="str">
        <f t="shared" ca="1" si="163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125.89315068493151</v>
      </c>
      <c r="E7306" s="14" t="str">
        <f t="shared" ca="1" si="163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125.89315068493151</v>
      </c>
      <c r="E7307" s="14" t="str">
        <f t="shared" ca="1" si="163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125.89315068493151</v>
      </c>
      <c r="E7308" s="14" t="str">
        <f t="shared" ca="1" si="163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125.89315068493151</v>
      </c>
      <c r="E7309" s="14" t="str">
        <f t="shared" ca="1" si="163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125.89315068493151</v>
      </c>
      <c r="E7310" s="14" t="str">
        <f t="shared" ca="1" si="163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125.89315068493151</v>
      </c>
      <c r="E7311" s="14" t="str">
        <f t="shared" ca="1" si="163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125.89315068493151</v>
      </c>
      <c r="E7312" s="14" t="str">
        <f t="shared" ca="1" si="163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125.89315068493151</v>
      </c>
      <c r="E7313" s="14" t="str">
        <f t="shared" ca="1" si="163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125.89315068493151</v>
      </c>
      <c r="E7314" s="14" t="str">
        <f t="shared" ca="1" si="163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125.89315068493151</v>
      </c>
      <c r="E7315" s="14" t="str">
        <f t="shared" ca="1" si="163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125.89315068493151</v>
      </c>
      <c r="E7316" s="14" t="str">
        <f t="shared" ca="1" si="163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125.89315068493151</v>
      </c>
      <c r="E7317" s="14" t="str">
        <f t="shared" ca="1" si="163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125.89315068493151</v>
      </c>
      <c r="E7318" s="14" t="str">
        <f t="shared" ca="1" si="163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125.89315068493151</v>
      </c>
      <c r="E7319" s="14" t="str">
        <f t="shared" ca="1" si="163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125.89315068493151</v>
      </c>
      <c r="E7320" s="14" t="str">
        <f t="shared" ca="1" si="163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125.89315068493151</v>
      </c>
      <c r="E7321" s="14" t="str">
        <f t="shared" ca="1" si="163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125.89315068493151</v>
      </c>
      <c r="E7322" s="14" t="str">
        <f t="shared" ca="1" si="163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125.89315068493151</v>
      </c>
      <c r="E7323" s="14" t="str">
        <f t="shared" ca="1" si="163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125.89315068493151</v>
      </c>
      <c r="E7324" s="14" t="str">
        <f t="shared" ca="1" si="163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125.89315068493151</v>
      </c>
      <c r="E7325" s="14" t="str">
        <f t="shared" ca="1" si="163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125.89315068493151</v>
      </c>
      <c r="E7326" s="14" t="str">
        <f t="shared" ca="1" si="163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125.89315068493151</v>
      </c>
      <c r="E7327" s="14" t="str">
        <f t="shared" ca="1" si="163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125.89315068493151</v>
      </c>
      <c r="E7328" s="14" t="str">
        <f t="shared" ca="1" si="163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125.89315068493151</v>
      </c>
      <c r="E7329" s="14" t="str">
        <f t="shared" ca="1" si="163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125.89315068493151</v>
      </c>
      <c r="E7330" s="14" t="str">
        <f t="shared" ca="1" si="163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125.89315068493151</v>
      </c>
      <c r="E7331" s="14" t="str">
        <f t="shared" ca="1" si="163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125.89315068493151</v>
      </c>
      <c r="E7332" s="14" t="str">
        <f t="shared" ca="1" si="163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125.89315068493151</v>
      </c>
      <c r="E7333" s="14" t="str">
        <f t="shared" ca="1" si="163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125.89315068493151</v>
      </c>
      <c r="E7334" s="14" t="str">
        <f t="shared" ca="1" si="163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125.89315068493151</v>
      </c>
      <c r="E7335" s="14" t="str">
        <f t="shared" ca="1" si="163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125.89315068493151</v>
      </c>
      <c r="E7336" s="14" t="str">
        <f t="shared" ca="1" si="163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125.89315068493151</v>
      </c>
      <c r="E7337" s="14" t="str">
        <f t="shared" ca="1" si="163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125.89315068493151</v>
      </c>
      <c r="E7338" s="14" t="str">
        <f t="shared" ref="E7338:E7401" ca="1" si="164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125.89315068493151</v>
      </c>
      <c r="E7339" s="14" t="str">
        <f t="shared" ca="1" si="164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125.89315068493151</v>
      </c>
      <c r="E7340" s="14" t="str">
        <f t="shared" ca="1" si="164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125.89315068493151</v>
      </c>
      <c r="E7341" s="14" t="str">
        <f t="shared" ca="1" si="164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125.89315068493151</v>
      </c>
      <c r="E7342" s="14" t="str">
        <f t="shared" ca="1" si="164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125.89315068493151</v>
      </c>
      <c r="E7343" s="14" t="str">
        <f t="shared" ca="1" si="164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125.89315068493151</v>
      </c>
      <c r="E7344" s="14" t="str">
        <f t="shared" ca="1" si="164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125.89315068493151</v>
      </c>
      <c r="E7345" s="14" t="str">
        <f t="shared" ca="1" si="164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125.89315068493151</v>
      </c>
      <c r="E7346" s="14" t="str">
        <f t="shared" ca="1" si="164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125.89315068493151</v>
      </c>
      <c r="E7347" s="14" t="str">
        <f t="shared" ca="1" si="164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125.89315068493151</v>
      </c>
      <c r="E7348" s="14" t="str">
        <f t="shared" ca="1" si="164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125.89315068493151</v>
      </c>
      <c r="E7349" s="14" t="str">
        <f t="shared" ca="1" si="164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125.89315068493151</v>
      </c>
      <c r="E7350" s="14" t="str">
        <f t="shared" ca="1" si="164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125.89315068493151</v>
      </c>
      <c r="E7351" s="14" t="str">
        <f t="shared" ca="1" si="164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125.89315068493151</v>
      </c>
      <c r="E7352" s="14" t="str">
        <f t="shared" ca="1" si="164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125.89315068493151</v>
      </c>
      <c r="E7353" s="14" t="str">
        <f t="shared" ca="1" si="164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125.89315068493151</v>
      </c>
      <c r="E7354" s="14" t="str">
        <f t="shared" ca="1" si="164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125.89315068493151</v>
      </c>
      <c r="E7355" s="14" t="str">
        <f t="shared" ca="1" si="164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125.89315068493151</v>
      </c>
      <c r="E7356" s="14" t="str">
        <f t="shared" ca="1" si="164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125.89315068493151</v>
      </c>
      <c r="E7357" s="14" t="str">
        <f t="shared" ca="1" si="164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125.89315068493151</v>
      </c>
      <c r="E7358" s="14" t="str">
        <f t="shared" ca="1" si="164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125.89315068493151</v>
      </c>
      <c r="E7359" s="14" t="str">
        <f t="shared" ca="1" si="164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125.89315068493151</v>
      </c>
      <c r="E7360" s="14" t="str">
        <f t="shared" ca="1" si="164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125.89315068493151</v>
      </c>
      <c r="E7361" s="14" t="str">
        <f t="shared" ca="1" si="164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125.89315068493151</v>
      </c>
      <c r="E7362" s="14" t="str">
        <f t="shared" ca="1" si="164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125.89315068493151</v>
      </c>
      <c r="E7363" s="14" t="str">
        <f t="shared" ca="1" si="164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125.89315068493151</v>
      </c>
      <c r="E7364" s="14" t="str">
        <f t="shared" ca="1" si="164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125.89315068493151</v>
      </c>
      <c r="E7365" s="14" t="str">
        <f t="shared" ca="1" si="164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125.89315068493151</v>
      </c>
      <c r="E7366" s="14" t="str">
        <f t="shared" ca="1" si="164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125.89315068493151</v>
      </c>
      <c r="E7367" s="14" t="str">
        <f t="shared" ca="1" si="164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125.89315068493151</v>
      </c>
      <c r="E7368" s="14" t="str">
        <f t="shared" ca="1" si="164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125.89315068493151</v>
      </c>
      <c r="E7369" s="14" t="str">
        <f t="shared" ca="1" si="164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125.89315068493151</v>
      </c>
      <c r="E7370" s="14" t="str">
        <f t="shared" ca="1" si="164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125.89315068493151</v>
      </c>
      <c r="E7371" s="14" t="str">
        <f t="shared" ca="1" si="164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125.89315068493151</v>
      </c>
      <c r="E7372" s="14" t="str">
        <f t="shared" ca="1" si="164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125.89315068493151</v>
      </c>
      <c r="E7373" s="14" t="str">
        <f t="shared" ca="1" si="164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125.89315068493151</v>
      </c>
      <c r="E7374" s="14" t="str">
        <f t="shared" ca="1" si="164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125.89315068493151</v>
      </c>
      <c r="E7375" s="14" t="str">
        <f t="shared" ca="1" si="164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125.89315068493151</v>
      </c>
      <c r="E7376" s="14" t="str">
        <f t="shared" ca="1" si="164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125.89315068493151</v>
      </c>
      <c r="E7377" s="14" t="str">
        <f t="shared" ca="1" si="164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125.89315068493151</v>
      </c>
      <c r="E7378" s="14" t="str">
        <f t="shared" ca="1" si="164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125.89315068493151</v>
      </c>
      <c r="E7379" s="14" t="str">
        <f t="shared" ca="1" si="164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125.89315068493151</v>
      </c>
      <c r="E7380" s="14" t="str">
        <f t="shared" ca="1" si="164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125.89315068493151</v>
      </c>
      <c r="E7381" s="14" t="str">
        <f t="shared" ca="1" si="164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125.89315068493151</v>
      </c>
      <c r="E7382" s="14" t="str">
        <f t="shared" ca="1" si="164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125.89315068493151</v>
      </c>
      <c r="E7383" s="14" t="str">
        <f t="shared" ca="1" si="164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125.89315068493151</v>
      </c>
      <c r="E7384" s="14" t="str">
        <f t="shared" ca="1" si="164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125.89315068493151</v>
      </c>
      <c r="E7385" s="14" t="str">
        <f t="shared" ca="1" si="164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125.89315068493151</v>
      </c>
      <c r="E7386" s="14" t="str">
        <f t="shared" ca="1" si="164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125.89315068493151</v>
      </c>
      <c r="E7387" s="14" t="str">
        <f t="shared" ca="1" si="164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125.89315068493151</v>
      </c>
      <c r="E7388" s="14" t="str">
        <f t="shared" ca="1" si="164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125.89315068493151</v>
      </c>
      <c r="E7389" s="14" t="str">
        <f t="shared" ca="1" si="164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125.89315068493151</v>
      </c>
      <c r="E7390" s="14" t="str">
        <f t="shared" ca="1" si="164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125.89315068493151</v>
      </c>
      <c r="E7391" s="14" t="str">
        <f t="shared" ca="1" si="164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125.89315068493151</v>
      </c>
      <c r="E7392" s="14" t="str">
        <f t="shared" ca="1" si="164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125.89315068493151</v>
      </c>
      <c r="E7393" s="14" t="str">
        <f t="shared" ca="1" si="164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125.89315068493151</v>
      </c>
      <c r="E7394" s="14" t="str">
        <f t="shared" ca="1" si="164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125.89315068493151</v>
      </c>
      <c r="E7395" s="14" t="str">
        <f t="shared" ca="1" si="164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125.89315068493151</v>
      </c>
      <c r="E7396" s="14" t="str">
        <f t="shared" ca="1" si="164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125.89315068493151</v>
      </c>
      <c r="E7397" s="14" t="str">
        <f t="shared" ca="1" si="164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125.89315068493151</v>
      </c>
      <c r="E7398" s="14" t="str">
        <f t="shared" ca="1" si="164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125.89315068493151</v>
      </c>
      <c r="E7399" s="14" t="str">
        <f t="shared" ca="1" si="164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125.89315068493151</v>
      </c>
      <c r="E7400" s="14" t="str">
        <f t="shared" ca="1" si="164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125.89315068493151</v>
      </c>
      <c r="E7401" s="14" t="str">
        <f t="shared" ca="1" si="164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125.89315068493151</v>
      </c>
      <c r="E7402" s="14" t="str">
        <f t="shared" ref="E7402:E7465" ca="1" si="165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125.89315068493151</v>
      </c>
      <c r="E7403" s="14" t="str">
        <f t="shared" ca="1" si="165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125.89315068493151</v>
      </c>
      <c r="E7404" s="14" t="str">
        <f t="shared" ca="1" si="165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125.89315068493151</v>
      </c>
      <c r="E7405" s="14" t="str">
        <f t="shared" ca="1" si="165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125.89315068493151</v>
      </c>
      <c r="E7406" s="14" t="str">
        <f t="shared" ca="1" si="165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125.89315068493151</v>
      </c>
      <c r="E7407" s="14" t="str">
        <f t="shared" ca="1" si="165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125.89315068493151</v>
      </c>
      <c r="E7408" s="14" t="str">
        <f t="shared" ca="1" si="165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125.89315068493151</v>
      </c>
      <c r="E7409" s="14" t="str">
        <f t="shared" ca="1" si="165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125.89315068493151</v>
      </c>
      <c r="E7410" s="14" t="str">
        <f t="shared" ca="1" si="165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125.89315068493151</v>
      </c>
      <c r="E7411" s="14" t="str">
        <f t="shared" ca="1" si="165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125.89315068493151</v>
      </c>
      <c r="E7412" s="14" t="str">
        <f t="shared" ca="1" si="165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125.89315068493151</v>
      </c>
      <c r="E7413" s="14" t="str">
        <f t="shared" ca="1" si="165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125.89315068493151</v>
      </c>
      <c r="E7414" s="14" t="str">
        <f t="shared" ca="1" si="165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125.89315068493151</v>
      </c>
      <c r="E7415" s="14" t="str">
        <f t="shared" ca="1" si="165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125.89315068493151</v>
      </c>
      <c r="E7416" s="14" t="str">
        <f t="shared" ca="1" si="165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125.89315068493151</v>
      </c>
      <c r="E7417" s="14" t="str">
        <f t="shared" ca="1" si="165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125.89315068493151</v>
      </c>
      <c r="E7418" s="14" t="str">
        <f t="shared" ca="1" si="165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125.89315068493151</v>
      </c>
      <c r="E7419" s="14" t="str">
        <f t="shared" ca="1" si="165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125.89315068493151</v>
      </c>
      <c r="E7420" s="14" t="str">
        <f t="shared" ca="1" si="165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125.89315068493151</v>
      </c>
      <c r="E7421" s="14" t="str">
        <f t="shared" ca="1" si="165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125.89315068493151</v>
      </c>
      <c r="E7422" s="14" t="str">
        <f t="shared" ca="1" si="165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125.89315068493151</v>
      </c>
      <c r="E7423" s="14" t="str">
        <f t="shared" ca="1" si="165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125.89315068493151</v>
      </c>
      <c r="E7424" s="14" t="str">
        <f t="shared" ca="1" si="165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125.89315068493151</v>
      </c>
      <c r="E7425" s="14" t="str">
        <f t="shared" ca="1" si="165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125.89315068493151</v>
      </c>
      <c r="E7426" s="14" t="str">
        <f t="shared" ca="1" si="165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125.89315068493151</v>
      </c>
      <c r="E7427" s="14" t="str">
        <f t="shared" ca="1" si="165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125.89315068493151</v>
      </c>
      <c r="E7428" s="14" t="str">
        <f t="shared" ca="1" si="165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125.89315068493151</v>
      </c>
      <c r="E7429" s="14" t="str">
        <f t="shared" ca="1" si="165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125.89315068493151</v>
      </c>
      <c r="E7430" s="14" t="str">
        <f t="shared" ca="1" si="165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125.89315068493151</v>
      </c>
      <c r="E7431" s="14" t="str">
        <f t="shared" ca="1" si="165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125.89315068493151</v>
      </c>
      <c r="E7432" s="14" t="str">
        <f t="shared" ca="1" si="165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125.89315068493151</v>
      </c>
      <c r="E7433" s="14" t="str">
        <f t="shared" ca="1" si="165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125.89315068493151</v>
      </c>
      <c r="E7434" s="14" t="str">
        <f t="shared" ca="1" si="165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125.89315068493151</v>
      </c>
      <c r="E7435" s="14" t="str">
        <f t="shared" ca="1" si="165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125.89315068493151</v>
      </c>
      <c r="E7436" s="14" t="str">
        <f t="shared" ca="1" si="165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125.89315068493151</v>
      </c>
      <c r="E7437" s="14" t="str">
        <f t="shared" ca="1" si="165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125.89315068493151</v>
      </c>
      <c r="E7438" s="14" t="str">
        <f t="shared" ca="1" si="165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125.89315068493151</v>
      </c>
      <c r="E7439" s="14" t="str">
        <f t="shared" ca="1" si="165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125.89315068493151</v>
      </c>
      <c r="E7440" s="14" t="str">
        <f t="shared" ca="1" si="165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125.89315068493151</v>
      </c>
      <c r="E7441" s="14" t="str">
        <f t="shared" ca="1" si="165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125.89315068493151</v>
      </c>
      <c r="E7442" s="14" t="str">
        <f t="shared" ca="1" si="165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125.89315068493151</v>
      </c>
      <c r="E7443" s="14" t="str">
        <f t="shared" ca="1" si="165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125.89315068493151</v>
      </c>
      <c r="E7444" s="14" t="str">
        <f t="shared" ca="1" si="165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125.89315068493151</v>
      </c>
      <c r="E7445" s="14" t="str">
        <f t="shared" ca="1" si="165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125.89315068493151</v>
      </c>
      <c r="E7446" s="14" t="str">
        <f t="shared" ca="1" si="165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125.89315068493151</v>
      </c>
      <c r="E7447" s="14" t="str">
        <f t="shared" ca="1" si="165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125.89315068493151</v>
      </c>
      <c r="E7448" s="14" t="str">
        <f t="shared" ca="1" si="165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125.89315068493151</v>
      </c>
      <c r="E7449" s="14" t="str">
        <f t="shared" ca="1" si="165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125.89315068493151</v>
      </c>
      <c r="E7450" s="14" t="str">
        <f t="shared" ca="1" si="165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125.89315068493151</v>
      </c>
      <c r="E7451" s="14" t="str">
        <f t="shared" ca="1" si="165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125.89315068493151</v>
      </c>
      <c r="E7452" s="14" t="str">
        <f t="shared" ca="1" si="165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125.89315068493151</v>
      </c>
      <c r="E7453" s="14" t="str">
        <f t="shared" ca="1" si="165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125.89315068493151</v>
      </c>
      <c r="E7454" s="14" t="str">
        <f t="shared" ca="1" si="165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125.89315068493151</v>
      </c>
      <c r="E7455" s="14" t="str">
        <f t="shared" ca="1" si="165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125.89315068493151</v>
      </c>
      <c r="E7456" s="14" t="str">
        <f t="shared" ca="1" si="165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125.89315068493151</v>
      </c>
      <c r="E7457" s="14" t="str">
        <f t="shared" ca="1" si="165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125.89315068493151</v>
      </c>
      <c r="E7458" s="14" t="str">
        <f t="shared" ca="1" si="165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125.89315068493151</v>
      </c>
      <c r="E7459" s="14" t="str">
        <f t="shared" ca="1" si="165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125.89315068493151</v>
      </c>
      <c r="E7460" s="14" t="str">
        <f t="shared" ca="1" si="165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125.89315068493151</v>
      </c>
      <c r="E7461" s="14" t="str">
        <f t="shared" ca="1" si="165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125.89315068493151</v>
      </c>
      <c r="E7462" s="14" t="str">
        <f t="shared" ca="1" si="165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125.89315068493151</v>
      </c>
      <c r="E7463" s="14" t="str">
        <f t="shared" ca="1" si="165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125.89315068493151</v>
      </c>
      <c r="E7464" s="14" t="str">
        <f t="shared" ca="1" si="165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125.89315068493151</v>
      </c>
      <c r="E7465" s="14" t="str">
        <f t="shared" ca="1" si="165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125.89315068493151</v>
      </c>
      <c r="E7466" s="14" t="str">
        <f t="shared" ref="E7466:E7529" ca="1" si="166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125.89315068493151</v>
      </c>
      <c r="E7467" s="14" t="str">
        <f t="shared" ca="1" si="166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125.89315068493151</v>
      </c>
      <c r="E7468" s="14" t="str">
        <f t="shared" ca="1" si="166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125.89315068493151</v>
      </c>
      <c r="E7469" s="14" t="str">
        <f t="shared" ca="1" si="166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125.89315068493151</v>
      </c>
      <c r="E7470" s="14" t="str">
        <f t="shared" ca="1" si="166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125.89315068493151</v>
      </c>
      <c r="E7471" s="14" t="str">
        <f t="shared" ca="1" si="166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125.89315068493151</v>
      </c>
      <c r="E7472" s="14" t="str">
        <f t="shared" ca="1" si="166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125.89315068493151</v>
      </c>
      <c r="E7473" s="14" t="str">
        <f t="shared" ca="1" si="166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125.89315068493151</v>
      </c>
      <c r="E7474" s="14" t="str">
        <f t="shared" ca="1" si="166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125.89315068493151</v>
      </c>
      <c r="E7475" s="14" t="str">
        <f t="shared" ca="1" si="166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125.89315068493151</v>
      </c>
      <c r="E7476" s="14" t="str">
        <f t="shared" ca="1" si="166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125.89315068493151</v>
      </c>
      <c r="E7477" s="14" t="str">
        <f t="shared" ca="1" si="166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125.89315068493151</v>
      </c>
      <c r="E7478" s="14" t="str">
        <f t="shared" ca="1" si="166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125.89315068493151</v>
      </c>
      <c r="E7479" s="14" t="str">
        <f t="shared" ca="1" si="166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125.89315068493151</v>
      </c>
      <c r="E7480" s="14" t="str">
        <f t="shared" ca="1" si="166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125.89315068493151</v>
      </c>
      <c r="E7481" s="14" t="str">
        <f t="shared" ca="1" si="166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125.89315068493151</v>
      </c>
      <c r="E7482" s="14" t="str">
        <f t="shared" ca="1" si="166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125.89315068493151</v>
      </c>
      <c r="E7483" s="14" t="str">
        <f t="shared" ca="1" si="166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125.89315068493151</v>
      </c>
      <c r="E7484" s="14" t="str">
        <f t="shared" ca="1" si="166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125.89315068493151</v>
      </c>
      <c r="E7485" s="14" t="str">
        <f t="shared" ca="1" si="166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125.89315068493151</v>
      </c>
      <c r="E7486" s="14" t="str">
        <f t="shared" ca="1" si="166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125.89315068493151</v>
      </c>
      <c r="E7487" s="14" t="str">
        <f t="shared" ca="1" si="166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125.89315068493151</v>
      </c>
      <c r="E7488" s="14" t="str">
        <f t="shared" ca="1" si="166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125.89315068493151</v>
      </c>
      <c r="E7489" s="14" t="str">
        <f t="shared" ca="1" si="166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125.89315068493151</v>
      </c>
      <c r="E7490" s="14" t="str">
        <f t="shared" ca="1" si="166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125.89315068493151</v>
      </c>
      <c r="E7491" s="14" t="str">
        <f t="shared" ca="1" si="166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125.89315068493151</v>
      </c>
      <c r="E7492" s="14" t="str">
        <f t="shared" ca="1" si="166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125.89315068493151</v>
      </c>
      <c r="E7493" s="14" t="str">
        <f t="shared" ca="1" si="166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125.89315068493151</v>
      </c>
      <c r="E7494" s="14" t="str">
        <f t="shared" ca="1" si="166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125.89315068493151</v>
      </c>
      <c r="E7495" s="14" t="str">
        <f t="shared" ca="1" si="166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125.89315068493151</v>
      </c>
      <c r="E7496" s="14" t="str">
        <f t="shared" ca="1" si="166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125.89315068493151</v>
      </c>
      <c r="E7497" s="14" t="str">
        <f t="shared" ca="1" si="166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125.89315068493151</v>
      </c>
      <c r="E7498" s="14" t="str">
        <f t="shared" ca="1" si="166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125.89315068493151</v>
      </c>
      <c r="E7499" s="14" t="str">
        <f t="shared" ca="1" si="166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125.89315068493151</v>
      </c>
      <c r="E7500" s="14" t="str">
        <f t="shared" ca="1" si="166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125.89315068493151</v>
      </c>
      <c r="E7501" s="14" t="str">
        <f t="shared" ca="1" si="166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125.89315068493151</v>
      </c>
      <c r="E7502" s="14" t="str">
        <f t="shared" ca="1" si="166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125.89315068493151</v>
      </c>
      <c r="E7503" s="14" t="str">
        <f t="shared" ca="1" si="166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125.89315068493151</v>
      </c>
      <c r="E7504" s="14" t="str">
        <f t="shared" ca="1" si="166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125.89315068493151</v>
      </c>
      <c r="E7505" s="14" t="str">
        <f t="shared" ca="1" si="166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125.89315068493151</v>
      </c>
      <c r="E7506" s="14" t="str">
        <f t="shared" ca="1" si="166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125.89315068493151</v>
      </c>
      <c r="E7507" s="14" t="str">
        <f t="shared" ca="1" si="166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125.89315068493151</v>
      </c>
      <c r="E7508" s="14" t="str">
        <f t="shared" ca="1" si="166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125.89315068493151</v>
      </c>
      <c r="E7509" s="14" t="str">
        <f t="shared" ca="1" si="166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125.89315068493151</v>
      </c>
      <c r="E7510" s="14" t="str">
        <f t="shared" ca="1" si="166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125.89315068493151</v>
      </c>
      <c r="E7511" s="14" t="str">
        <f t="shared" ca="1" si="166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125.89315068493151</v>
      </c>
      <c r="E7512" s="14" t="str">
        <f t="shared" ca="1" si="166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125.89315068493151</v>
      </c>
      <c r="E7513" s="14" t="str">
        <f t="shared" ca="1" si="166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125.89315068493151</v>
      </c>
      <c r="E7514" s="14" t="str">
        <f t="shared" ca="1" si="166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125.89315068493151</v>
      </c>
      <c r="E7515" s="14" t="str">
        <f t="shared" ca="1" si="166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125.89315068493151</v>
      </c>
      <c r="E7516" s="14" t="str">
        <f t="shared" ca="1" si="166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125.89315068493151</v>
      </c>
      <c r="E7517" s="14" t="str">
        <f t="shared" ca="1" si="166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125.89315068493151</v>
      </c>
      <c r="E7518" s="14" t="str">
        <f t="shared" ca="1" si="166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125.89315068493151</v>
      </c>
      <c r="E7519" s="14" t="str">
        <f t="shared" ca="1" si="166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125.89315068493151</v>
      </c>
      <c r="E7520" s="14" t="str">
        <f t="shared" ca="1" si="166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125.89315068493151</v>
      </c>
      <c r="E7521" s="14" t="str">
        <f t="shared" ca="1" si="166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125.89315068493151</v>
      </c>
      <c r="E7522" s="14" t="str">
        <f t="shared" ca="1" si="166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125.89315068493151</v>
      </c>
      <c r="E7523" s="14" t="str">
        <f t="shared" ca="1" si="166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125.89315068493151</v>
      </c>
      <c r="E7524" s="14" t="str">
        <f t="shared" ca="1" si="166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125.89315068493151</v>
      </c>
      <c r="E7525" s="14" t="str">
        <f t="shared" ca="1" si="166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125.89315068493151</v>
      </c>
      <c r="E7526" s="14" t="str">
        <f t="shared" ca="1" si="166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125.89315068493151</v>
      </c>
      <c r="E7527" s="14" t="str">
        <f t="shared" ca="1" si="166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125.89315068493151</v>
      </c>
      <c r="E7528" s="14" t="str">
        <f t="shared" ca="1" si="166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125.89315068493151</v>
      </c>
      <c r="E7529" s="14" t="str">
        <f t="shared" ca="1" si="166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125.89315068493151</v>
      </c>
      <c r="E7530" s="14" t="str">
        <f t="shared" ref="E7530:E7593" ca="1" si="167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125.89315068493151</v>
      </c>
      <c r="E7531" s="14" t="str">
        <f t="shared" ca="1" si="167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125.89315068493151</v>
      </c>
      <c r="E7532" s="14" t="str">
        <f t="shared" ca="1" si="167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125.89315068493151</v>
      </c>
      <c r="E7533" s="14" t="str">
        <f t="shared" ca="1" si="167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125.89315068493151</v>
      </c>
      <c r="E7534" s="14" t="str">
        <f t="shared" ca="1" si="167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125.89315068493151</v>
      </c>
      <c r="E7535" s="14" t="str">
        <f t="shared" ca="1" si="167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125.89315068493151</v>
      </c>
      <c r="E7536" s="14" t="str">
        <f t="shared" ca="1" si="167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125.89315068493151</v>
      </c>
      <c r="E7537" s="14" t="str">
        <f t="shared" ca="1" si="167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125.89315068493151</v>
      </c>
      <c r="E7538" s="14" t="str">
        <f t="shared" ca="1" si="167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125.89315068493151</v>
      </c>
      <c r="E7539" s="14" t="str">
        <f t="shared" ca="1" si="167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125.89315068493151</v>
      </c>
      <c r="E7540" s="14" t="str">
        <f t="shared" ca="1" si="167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125.89315068493151</v>
      </c>
      <c r="E7541" s="14" t="str">
        <f t="shared" ca="1" si="167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125.89315068493151</v>
      </c>
      <c r="E7542" s="14" t="str">
        <f t="shared" ca="1" si="167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125.89315068493151</v>
      </c>
      <c r="E7543" s="14" t="str">
        <f t="shared" ca="1" si="167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125.89315068493151</v>
      </c>
      <c r="E7544" s="14" t="str">
        <f t="shared" ca="1" si="167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125.89315068493151</v>
      </c>
      <c r="E7545" s="14" t="str">
        <f t="shared" ca="1" si="167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125.89315068493151</v>
      </c>
      <c r="E7546" s="14" t="str">
        <f t="shared" ca="1" si="167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125.89315068493151</v>
      </c>
      <c r="E7547" s="14" t="str">
        <f t="shared" ca="1" si="167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125.89315068493151</v>
      </c>
      <c r="E7548" s="14" t="str">
        <f t="shared" ca="1" si="167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125.89315068493151</v>
      </c>
      <c r="E7549" s="14" t="str">
        <f t="shared" ca="1" si="167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125.89315068493151</v>
      </c>
      <c r="E7550" s="14" t="str">
        <f t="shared" ca="1" si="167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125.89315068493151</v>
      </c>
      <c r="E7551" s="14" t="str">
        <f t="shared" ca="1" si="167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125.89315068493151</v>
      </c>
      <c r="E7552" s="14" t="str">
        <f t="shared" ca="1" si="167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125.89315068493151</v>
      </c>
      <c r="E7553" s="14" t="str">
        <f t="shared" ca="1" si="167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125.89315068493151</v>
      </c>
      <c r="E7554" s="14" t="str">
        <f t="shared" ca="1" si="167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125.89315068493151</v>
      </c>
      <c r="E7555" s="14" t="str">
        <f t="shared" ca="1" si="167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125.89315068493151</v>
      </c>
      <c r="E7556" s="14" t="str">
        <f t="shared" ca="1" si="167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125.89315068493151</v>
      </c>
      <c r="E7557" s="14" t="str">
        <f t="shared" ca="1" si="167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125.89315068493151</v>
      </c>
      <c r="E7558" s="14" t="str">
        <f t="shared" ca="1" si="167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125.89315068493151</v>
      </c>
      <c r="E7559" s="14" t="str">
        <f t="shared" ca="1" si="167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125.89315068493151</v>
      </c>
      <c r="E7560" s="14" t="str">
        <f t="shared" ca="1" si="167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125.89315068493151</v>
      </c>
      <c r="E7561" s="14" t="str">
        <f t="shared" ca="1" si="167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125.89315068493151</v>
      </c>
      <c r="E7562" s="14" t="str">
        <f t="shared" ca="1" si="167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125.89315068493151</v>
      </c>
      <c r="E7563" s="14" t="str">
        <f t="shared" ca="1" si="167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125.89315068493151</v>
      </c>
      <c r="E7564" s="14" t="str">
        <f t="shared" ca="1" si="167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125.89315068493151</v>
      </c>
      <c r="E7565" s="14" t="str">
        <f t="shared" ca="1" si="167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125.89315068493151</v>
      </c>
      <c r="E7566" s="14" t="str">
        <f t="shared" ca="1" si="167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125.89315068493151</v>
      </c>
      <c r="E7567" s="14" t="str">
        <f t="shared" ca="1" si="167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125.89315068493151</v>
      </c>
      <c r="E7568" s="14" t="str">
        <f t="shared" ca="1" si="167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125.89315068493151</v>
      </c>
      <c r="E7569" s="14" t="str">
        <f t="shared" ca="1" si="167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125.89315068493151</v>
      </c>
      <c r="E7570" s="14" t="str">
        <f t="shared" ca="1" si="167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125.89315068493151</v>
      </c>
      <c r="E7571" s="14" t="str">
        <f t="shared" ca="1" si="167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125.89315068493151</v>
      </c>
      <c r="E7572" s="14" t="str">
        <f t="shared" ca="1" si="167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125.89315068493151</v>
      </c>
      <c r="E7573" s="14" t="str">
        <f t="shared" ca="1" si="167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125.89315068493151</v>
      </c>
      <c r="E7574" s="14" t="str">
        <f t="shared" ca="1" si="167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125.89315068493151</v>
      </c>
      <c r="E7575" s="14" t="str">
        <f t="shared" ca="1" si="167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125.89315068493151</v>
      </c>
      <c r="E7576" s="14" t="str">
        <f t="shared" ca="1" si="167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125.89315068493151</v>
      </c>
      <c r="E7577" s="14" t="str">
        <f t="shared" ca="1" si="167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125.89315068493151</v>
      </c>
      <c r="E7578" s="14" t="str">
        <f t="shared" ca="1" si="167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125.89315068493151</v>
      </c>
      <c r="E7579" s="14" t="str">
        <f t="shared" ca="1" si="167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125.89315068493151</v>
      </c>
      <c r="E7580" s="14" t="str">
        <f t="shared" ca="1" si="167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125.89315068493151</v>
      </c>
      <c r="E7581" s="14" t="str">
        <f t="shared" ca="1" si="167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125.89315068493151</v>
      </c>
      <c r="E7582" s="14" t="str">
        <f t="shared" ca="1" si="167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125.89315068493151</v>
      </c>
      <c r="E7583" s="14" t="str">
        <f t="shared" ca="1" si="167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125.89315068493151</v>
      </c>
      <c r="E7584" s="14" t="str">
        <f t="shared" ca="1" si="167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125.89315068493151</v>
      </c>
      <c r="E7585" s="14" t="str">
        <f t="shared" ca="1" si="167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125.89315068493151</v>
      </c>
      <c r="E7586" s="14" t="str">
        <f t="shared" ca="1" si="167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125.89315068493151</v>
      </c>
      <c r="E7587" s="14" t="str">
        <f t="shared" ca="1" si="167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125.89315068493151</v>
      </c>
      <c r="E7588" s="14" t="str">
        <f t="shared" ca="1" si="167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125.89315068493151</v>
      </c>
      <c r="E7589" s="14" t="str">
        <f t="shared" ca="1" si="167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125.89315068493151</v>
      </c>
      <c r="E7590" s="14" t="str">
        <f t="shared" ca="1" si="167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125.89315068493151</v>
      </c>
      <c r="E7591" s="14" t="str">
        <f t="shared" ca="1" si="167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125.89315068493151</v>
      </c>
      <c r="E7592" s="14" t="str">
        <f t="shared" ca="1" si="167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125.89315068493151</v>
      </c>
      <c r="E7593" s="14" t="str">
        <f t="shared" ca="1" si="167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125.89315068493151</v>
      </c>
      <c r="E7594" s="14" t="str">
        <f t="shared" ref="E7594:E7657" ca="1" si="168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125.89315068493151</v>
      </c>
      <c r="E7595" s="14" t="str">
        <f t="shared" ca="1" si="168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125.89315068493151</v>
      </c>
      <c r="E7596" s="14" t="str">
        <f t="shared" ca="1" si="168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125.89315068493151</v>
      </c>
      <c r="E7597" s="14" t="str">
        <f t="shared" ca="1" si="168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125.89315068493151</v>
      </c>
      <c r="E7598" s="14" t="str">
        <f t="shared" ca="1" si="168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125.89315068493151</v>
      </c>
      <c r="E7599" s="14" t="str">
        <f t="shared" ca="1" si="168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125.89315068493151</v>
      </c>
      <c r="E7600" s="14" t="str">
        <f t="shared" ca="1" si="168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125.89315068493151</v>
      </c>
      <c r="E7601" s="14" t="str">
        <f t="shared" ca="1" si="168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125.89315068493151</v>
      </c>
      <c r="E7602" s="14" t="str">
        <f t="shared" ca="1" si="168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125.89315068493151</v>
      </c>
      <c r="E7603" s="14" t="str">
        <f t="shared" ca="1" si="168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125.89315068493151</v>
      </c>
      <c r="E7604" s="14" t="str">
        <f t="shared" ca="1" si="168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125.89315068493151</v>
      </c>
      <c r="E7605" s="14" t="str">
        <f t="shared" ca="1" si="168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125.89315068493151</v>
      </c>
      <c r="E7606" s="14" t="str">
        <f t="shared" ca="1" si="168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125.89315068493151</v>
      </c>
      <c r="E7607" s="14" t="str">
        <f t="shared" ca="1" si="168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125.89315068493151</v>
      </c>
      <c r="E7608" s="14" t="str">
        <f t="shared" ca="1" si="168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125.89315068493151</v>
      </c>
      <c r="E7609" s="14" t="str">
        <f t="shared" ca="1" si="168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125.89315068493151</v>
      </c>
      <c r="E7610" s="14" t="str">
        <f t="shared" ca="1" si="168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125.89315068493151</v>
      </c>
      <c r="E7611" s="14" t="str">
        <f t="shared" ca="1" si="168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125.89315068493151</v>
      </c>
      <c r="E7612" s="14" t="str">
        <f t="shared" ca="1" si="168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125.89315068493151</v>
      </c>
      <c r="E7613" s="14" t="str">
        <f t="shared" ca="1" si="168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125.89315068493151</v>
      </c>
      <c r="E7614" s="14" t="str">
        <f t="shared" ca="1" si="168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125.89315068493151</v>
      </c>
      <c r="E7615" s="14" t="str">
        <f t="shared" ca="1" si="168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125.89315068493151</v>
      </c>
      <c r="E7616" s="14" t="str">
        <f t="shared" ca="1" si="168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125.89315068493151</v>
      </c>
      <c r="E7617" s="14" t="str">
        <f t="shared" ca="1" si="168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125.89315068493151</v>
      </c>
      <c r="E7618" s="14" t="str">
        <f t="shared" ca="1" si="168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125.89315068493151</v>
      </c>
      <c r="E7619" s="14" t="str">
        <f t="shared" ca="1" si="168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125.89315068493151</v>
      </c>
      <c r="E7620" s="14" t="str">
        <f t="shared" ca="1" si="168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125.89315068493151</v>
      </c>
      <c r="E7621" s="14" t="str">
        <f t="shared" ca="1" si="168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125.89315068493151</v>
      </c>
      <c r="E7622" s="14" t="str">
        <f t="shared" ca="1" si="168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125.89315068493151</v>
      </c>
      <c r="E7623" s="14" t="str">
        <f t="shared" ca="1" si="168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125.89315068493151</v>
      </c>
      <c r="E7624" s="14" t="str">
        <f t="shared" ca="1" si="168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125.89315068493151</v>
      </c>
      <c r="E7625" s="14" t="str">
        <f t="shared" ca="1" si="168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125.89315068493151</v>
      </c>
      <c r="E7626" s="14" t="str">
        <f t="shared" ca="1" si="168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125.89315068493151</v>
      </c>
      <c r="E7627" s="14" t="str">
        <f t="shared" ca="1" si="168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125.89315068493151</v>
      </c>
      <c r="E7628" s="14" t="str">
        <f t="shared" ca="1" si="168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125.89315068493151</v>
      </c>
      <c r="E7629" s="14" t="str">
        <f t="shared" ca="1" si="168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125.89315068493151</v>
      </c>
      <c r="E7630" s="14" t="str">
        <f t="shared" ca="1" si="168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125.89315068493151</v>
      </c>
      <c r="E7631" s="14" t="str">
        <f t="shared" ca="1" si="168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125.89315068493151</v>
      </c>
      <c r="E7632" s="14" t="str">
        <f t="shared" ca="1" si="168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125.89315068493151</v>
      </c>
      <c r="E7633" s="14" t="str">
        <f t="shared" ca="1" si="168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125.89315068493151</v>
      </c>
      <c r="E7634" s="14" t="str">
        <f t="shared" ca="1" si="168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125.89315068493151</v>
      </c>
      <c r="E7635" s="14" t="str">
        <f t="shared" ca="1" si="168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125.89315068493151</v>
      </c>
      <c r="E7636" s="14" t="str">
        <f t="shared" ca="1" si="168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125.89315068493151</v>
      </c>
      <c r="E7637" s="14" t="str">
        <f t="shared" ca="1" si="168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125.89315068493151</v>
      </c>
      <c r="E7638" s="14" t="str">
        <f t="shared" ca="1" si="168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125.89315068493151</v>
      </c>
      <c r="E7639" s="14" t="str">
        <f t="shared" ca="1" si="168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125.89315068493151</v>
      </c>
      <c r="E7640" s="14" t="str">
        <f t="shared" ca="1" si="168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125.89315068493151</v>
      </c>
      <c r="E7641" s="14" t="str">
        <f t="shared" ca="1" si="168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125.89315068493151</v>
      </c>
      <c r="E7642" s="14" t="str">
        <f t="shared" ca="1" si="168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125.89315068493151</v>
      </c>
      <c r="E7643" s="14" t="str">
        <f t="shared" ca="1" si="168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125.89315068493151</v>
      </c>
      <c r="E7644" s="14" t="str">
        <f t="shared" ca="1" si="168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125.89315068493151</v>
      </c>
      <c r="E7645" s="14" t="str">
        <f t="shared" ca="1" si="168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125.89315068493151</v>
      </c>
      <c r="E7646" s="14" t="str">
        <f t="shared" ca="1" si="168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125.89315068493151</v>
      </c>
      <c r="E7647" s="14" t="str">
        <f t="shared" ca="1" si="168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125.89315068493151</v>
      </c>
      <c r="E7648" s="14" t="str">
        <f t="shared" ca="1" si="168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125.89315068493151</v>
      </c>
      <c r="E7649" s="14" t="str">
        <f t="shared" ca="1" si="168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125.89315068493151</v>
      </c>
      <c r="E7650" s="14" t="str">
        <f t="shared" ca="1" si="168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125.89315068493151</v>
      </c>
      <c r="E7651" s="14" t="str">
        <f t="shared" ca="1" si="168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125.89315068493151</v>
      </c>
      <c r="E7652" s="14" t="str">
        <f t="shared" ca="1" si="168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125.89315068493151</v>
      </c>
      <c r="E7653" s="14" t="str">
        <f t="shared" ca="1" si="168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125.89315068493151</v>
      </c>
      <c r="E7654" s="14" t="str">
        <f t="shared" ca="1" si="168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125.89315068493151</v>
      </c>
      <c r="E7655" s="14" t="str">
        <f t="shared" ca="1" si="168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125.89315068493151</v>
      </c>
      <c r="E7656" s="14" t="str">
        <f t="shared" ca="1" si="168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125.89315068493151</v>
      </c>
      <c r="E7657" s="14" t="str">
        <f t="shared" ca="1" si="168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125.89315068493151</v>
      </c>
      <c r="E7658" s="14" t="str">
        <f t="shared" ref="E7658:E7721" ca="1" si="169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125.89315068493151</v>
      </c>
      <c r="E7659" s="14" t="str">
        <f t="shared" ca="1" si="169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125.89315068493151</v>
      </c>
      <c r="E7660" s="14" t="str">
        <f t="shared" ca="1" si="169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125.89315068493151</v>
      </c>
      <c r="E7661" s="14" t="str">
        <f t="shared" ca="1" si="169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125.89315068493151</v>
      </c>
      <c r="E7662" s="14" t="str">
        <f t="shared" ca="1" si="169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125.89315068493151</v>
      </c>
      <c r="E7663" s="14" t="str">
        <f t="shared" ca="1" si="169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125.89315068493151</v>
      </c>
      <c r="E7664" s="14" t="str">
        <f t="shared" ca="1" si="169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125.89315068493151</v>
      </c>
      <c r="E7665" s="14" t="str">
        <f t="shared" ca="1" si="169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125.89315068493151</v>
      </c>
      <c r="E7666" s="14" t="str">
        <f t="shared" ca="1" si="169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125.89315068493151</v>
      </c>
      <c r="E7667" s="14" t="str">
        <f t="shared" ca="1" si="169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125.89315068493151</v>
      </c>
      <c r="E7668" s="14" t="str">
        <f t="shared" ca="1" si="169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125.89315068493151</v>
      </c>
      <c r="E7669" s="14" t="str">
        <f t="shared" ca="1" si="169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125.89315068493151</v>
      </c>
      <c r="E7670" s="14" t="str">
        <f t="shared" ca="1" si="169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125.89315068493151</v>
      </c>
      <c r="E7671" s="14" t="str">
        <f t="shared" ca="1" si="169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125.89315068493151</v>
      </c>
      <c r="E7672" s="14" t="str">
        <f t="shared" ca="1" si="169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125.89315068493151</v>
      </c>
      <c r="E7673" s="14" t="str">
        <f t="shared" ca="1" si="169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125.89315068493151</v>
      </c>
      <c r="E7674" s="14" t="str">
        <f t="shared" ca="1" si="169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125.89315068493151</v>
      </c>
      <c r="E7675" s="14" t="str">
        <f t="shared" ca="1" si="169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125.89315068493151</v>
      </c>
      <c r="E7676" s="14" t="str">
        <f t="shared" ca="1" si="169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125.89315068493151</v>
      </c>
      <c r="E7677" s="14" t="str">
        <f t="shared" ca="1" si="169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125.89315068493151</v>
      </c>
      <c r="E7678" s="14" t="str">
        <f t="shared" ca="1" si="169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125.89315068493151</v>
      </c>
      <c r="E7679" s="14" t="str">
        <f t="shared" ca="1" si="169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125.89315068493151</v>
      </c>
      <c r="E7680" s="14" t="str">
        <f t="shared" ca="1" si="169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125.89315068493151</v>
      </c>
      <c r="E7681" s="14" t="str">
        <f t="shared" ca="1" si="169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125.89315068493151</v>
      </c>
      <c r="E7682" s="14" t="str">
        <f t="shared" ca="1" si="169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125.89315068493151</v>
      </c>
      <c r="E7683" s="14" t="str">
        <f t="shared" ca="1" si="169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125.89315068493151</v>
      </c>
      <c r="E7684" s="14" t="str">
        <f t="shared" ca="1" si="169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125.89315068493151</v>
      </c>
      <c r="E7685" s="14" t="str">
        <f t="shared" ca="1" si="169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125.89315068493151</v>
      </c>
      <c r="E7686" s="14" t="str">
        <f t="shared" ca="1" si="169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125.89315068493151</v>
      </c>
      <c r="E7687" s="14" t="str">
        <f t="shared" ca="1" si="169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125.89315068493151</v>
      </c>
      <c r="E7688" s="14" t="str">
        <f t="shared" ca="1" si="169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125.89315068493151</v>
      </c>
      <c r="E7689" s="14" t="str">
        <f t="shared" ca="1" si="169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125.89315068493151</v>
      </c>
      <c r="E7690" s="14" t="str">
        <f t="shared" ca="1" si="169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125.89315068493151</v>
      </c>
      <c r="E7691" s="14" t="str">
        <f t="shared" ca="1" si="169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125.89315068493151</v>
      </c>
      <c r="E7692" s="14" t="str">
        <f t="shared" ca="1" si="169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125.89315068493151</v>
      </c>
      <c r="E7693" s="14" t="str">
        <f t="shared" ca="1" si="169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125.89315068493151</v>
      </c>
      <c r="E7694" s="14" t="str">
        <f t="shared" ca="1" si="169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125.89315068493151</v>
      </c>
      <c r="E7695" s="14" t="str">
        <f t="shared" ca="1" si="169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125.89315068493151</v>
      </c>
      <c r="E7696" s="14" t="str">
        <f t="shared" ca="1" si="169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125.89315068493151</v>
      </c>
      <c r="E7697" s="14" t="str">
        <f t="shared" ca="1" si="169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125.89315068493151</v>
      </c>
      <c r="E7698" s="14" t="str">
        <f t="shared" ca="1" si="169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125.89315068493151</v>
      </c>
      <c r="E7699" s="14" t="str">
        <f t="shared" ca="1" si="169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125.89315068493151</v>
      </c>
      <c r="E7700" s="14" t="str">
        <f t="shared" ca="1" si="169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125.89315068493151</v>
      </c>
      <c r="E7701" s="14" t="str">
        <f t="shared" ca="1" si="169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125.89315068493151</v>
      </c>
      <c r="E7702" s="14" t="str">
        <f t="shared" ca="1" si="169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125.89315068493151</v>
      </c>
      <c r="E7703" s="14" t="str">
        <f t="shared" ca="1" si="169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125.89315068493151</v>
      </c>
      <c r="E7704" s="14" t="str">
        <f t="shared" ca="1" si="169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125.89315068493151</v>
      </c>
      <c r="E7705" s="14" t="str">
        <f t="shared" ca="1" si="169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125.89315068493151</v>
      </c>
      <c r="E7706" s="14" t="str">
        <f t="shared" ca="1" si="169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125.89315068493151</v>
      </c>
      <c r="E7707" s="14" t="str">
        <f t="shared" ca="1" si="169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125.89315068493151</v>
      </c>
      <c r="E7708" s="14" t="str">
        <f t="shared" ca="1" si="169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125.89315068493151</v>
      </c>
      <c r="E7709" s="14" t="str">
        <f t="shared" ca="1" si="169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125.89315068493151</v>
      </c>
      <c r="E7710" s="14" t="str">
        <f t="shared" ca="1" si="169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125.89315068493151</v>
      </c>
      <c r="E7711" s="14" t="str">
        <f t="shared" ca="1" si="169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125.89315068493151</v>
      </c>
      <c r="E7712" s="14" t="str">
        <f t="shared" ca="1" si="169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125.89315068493151</v>
      </c>
      <c r="E7713" s="14" t="str">
        <f t="shared" ca="1" si="169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125.89315068493151</v>
      </c>
      <c r="E7714" s="14" t="str">
        <f t="shared" ca="1" si="169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125.89315068493151</v>
      </c>
      <c r="E7715" s="14" t="str">
        <f t="shared" ca="1" si="169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125.89315068493151</v>
      </c>
      <c r="E7716" s="14" t="str">
        <f t="shared" ca="1" si="169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125.89315068493151</v>
      </c>
      <c r="E7717" s="14" t="str">
        <f t="shared" ca="1" si="169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125.89315068493151</v>
      </c>
      <c r="E7718" s="14" t="str">
        <f t="shared" ca="1" si="169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125.89315068493151</v>
      </c>
      <c r="E7719" s="14" t="str">
        <f t="shared" ca="1" si="169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125.89315068493151</v>
      </c>
      <c r="E7720" s="14" t="str">
        <f t="shared" ca="1" si="169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125.89315068493151</v>
      </c>
      <c r="E7721" s="14" t="str">
        <f t="shared" ca="1" si="169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125.89315068493151</v>
      </c>
      <c r="E7722" s="14" t="str">
        <f t="shared" ref="E7722:E7785" ca="1" si="170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125.89315068493151</v>
      </c>
      <c r="E7723" s="14" t="str">
        <f t="shared" ca="1" si="170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125.89315068493151</v>
      </c>
      <c r="E7724" s="14" t="str">
        <f t="shared" ca="1" si="170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125.89315068493151</v>
      </c>
      <c r="E7725" s="14" t="str">
        <f t="shared" ca="1" si="170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125.89315068493151</v>
      </c>
      <c r="E7726" s="14" t="str">
        <f t="shared" ca="1" si="170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125.89315068493151</v>
      </c>
      <c r="E7727" s="14" t="str">
        <f t="shared" ca="1" si="170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125.89315068493151</v>
      </c>
      <c r="E7728" s="14" t="str">
        <f t="shared" ca="1" si="170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125.89315068493151</v>
      </c>
      <c r="E7729" s="14" t="str">
        <f t="shared" ca="1" si="170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125.89315068493151</v>
      </c>
      <c r="E7730" s="14" t="str">
        <f t="shared" ca="1" si="170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125.89315068493151</v>
      </c>
      <c r="E7731" s="14" t="str">
        <f t="shared" ca="1" si="170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125.89315068493151</v>
      </c>
      <c r="E7732" s="14" t="str">
        <f t="shared" ca="1" si="170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125.89315068493151</v>
      </c>
      <c r="E7733" s="14" t="str">
        <f t="shared" ca="1" si="170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125.89315068493151</v>
      </c>
      <c r="E7734" s="14" t="str">
        <f t="shared" ca="1" si="170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125.89315068493151</v>
      </c>
      <c r="E7735" s="14" t="str">
        <f t="shared" ca="1" si="170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125.89315068493151</v>
      </c>
      <c r="E7736" s="14" t="str">
        <f t="shared" ca="1" si="170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125.89315068493151</v>
      </c>
      <c r="E7737" s="14" t="str">
        <f t="shared" ca="1" si="170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125.89315068493151</v>
      </c>
      <c r="E7738" s="14" t="str">
        <f t="shared" ca="1" si="170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125.89315068493151</v>
      </c>
      <c r="E7739" s="14" t="str">
        <f t="shared" ca="1" si="170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125.89315068493151</v>
      </c>
      <c r="E7740" s="14" t="str">
        <f t="shared" ca="1" si="170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125.89315068493151</v>
      </c>
      <c r="E7741" s="14" t="str">
        <f t="shared" ca="1" si="170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125.89315068493151</v>
      </c>
      <c r="E7742" s="14" t="str">
        <f t="shared" ca="1" si="170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125.89315068493151</v>
      </c>
      <c r="E7743" s="14" t="str">
        <f t="shared" ca="1" si="170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125.89315068493151</v>
      </c>
      <c r="E7744" s="14" t="str">
        <f t="shared" ca="1" si="170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125.89315068493151</v>
      </c>
      <c r="E7745" s="14" t="str">
        <f t="shared" ca="1" si="170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125.89315068493151</v>
      </c>
      <c r="E7746" s="14" t="str">
        <f t="shared" ca="1" si="170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125.89315068493151</v>
      </c>
      <c r="E7747" s="14" t="str">
        <f t="shared" ca="1" si="170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125.89315068493151</v>
      </c>
      <c r="E7748" s="14" t="str">
        <f t="shared" ca="1" si="170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125.89315068493151</v>
      </c>
      <c r="E7749" s="14" t="str">
        <f t="shared" ca="1" si="170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125.89315068493151</v>
      </c>
      <c r="E7750" s="14" t="str">
        <f t="shared" ca="1" si="170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125.89315068493151</v>
      </c>
      <c r="E7751" s="14" t="str">
        <f t="shared" ca="1" si="170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125.89315068493151</v>
      </c>
      <c r="E7752" s="14" t="str">
        <f t="shared" ca="1" si="170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125.89315068493151</v>
      </c>
      <c r="E7753" s="14" t="str">
        <f t="shared" ca="1" si="170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125.89315068493151</v>
      </c>
      <c r="E7754" s="14" t="str">
        <f t="shared" ca="1" si="170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125.89315068493151</v>
      </c>
      <c r="E7755" s="14" t="str">
        <f t="shared" ca="1" si="170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125.89315068493151</v>
      </c>
      <c r="E7756" s="14" t="str">
        <f t="shared" ca="1" si="170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125.89315068493151</v>
      </c>
      <c r="E7757" s="14" t="str">
        <f t="shared" ca="1" si="170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125.89315068493151</v>
      </c>
      <c r="E7758" s="14" t="str">
        <f t="shared" ca="1" si="170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125.89315068493151</v>
      </c>
      <c r="E7759" s="14" t="str">
        <f t="shared" ca="1" si="170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125.89315068493151</v>
      </c>
      <c r="E7760" s="14" t="str">
        <f t="shared" ca="1" si="170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125.89315068493151</v>
      </c>
      <c r="E7761" s="14" t="str">
        <f t="shared" ca="1" si="170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125.89315068493151</v>
      </c>
      <c r="E7762" s="14" t="str">
        <f t="shared" ca="1" si="170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125.89315068493151</v>
      </c>
      <c r="E7763" s="14" t="str">
        <f t="shared" ca="1" si="170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125.89315068493151</v>
      </c>
      <c r="E7764" s="14" t="str">
        <f t="shared" ca="1" si="170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125.89315068493151</v>
      </c>
      <c r="E7765" s="14" t="str">
        <f t="shared" ca="1" si="170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125.89315068493151</v>
      </c>
      <c r="E7766" s="14" t="str">
        <f t="shared" ca="1" si="170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125.89315068493151</v>
      </c>
      <c r="E7767" s="14" t="str">
        <f t="shared" ca="1" si="170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125.89315068493151</v>
      </c>
      <c r="E7768" s="14" t="str">
        <f t="shared" ca="1" si="170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125.89315068493151</v>
      </c>
      <c r="E7769" s="14" t="str">
        <f t="shared" ca="1" si="170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125.89315068493151</v>
      </c>
      <c r="E7770" s="14" t="str">
        <f t="shared" ca="1" si="170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125.89315068493151</v>
      </c>
      <c r="E7771" s="14" t="str">
        <f t="shared" ca="1" si="170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125.89315068493151</v>
      </c>
      <c r="E7772" s="14" t="str">
        <f t="shared" ca="1" si="170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125.89315068493151</v>
      </c>
      <c r="E7773" s="14" t="str">
        <f t="shared" ca="1" si="170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125.89315068493151</v>
      </c>
      <c r="E7774" s="14" t="str">
        <f t="shared" ca="1" si="170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125.89315068493151</v>
      </c>
      <c r="E7775" s="14" t="str">
        <f t="shared" ca="1" si="170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125.89315068493151</v>
      </c>
      <c r="E7776" s="14" t="str">
        <f t="shared" ca="1" si="170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125.89315068493151</v>
      </c>
      <c r="E7777" s="14" t="str">
        <f t="shared" ca="1" si="170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125.89315068493151</v>
      </c>
      <c r="E7778" s="14" t="str">
        <f t="shared" ca="1" si="170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125.89315068493151</v>
      </c>
      <c r="E7779" s="14" t="str">
        <f t="shared" ca="1" si="170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125.89315068493151</v>
      </c>
      <c r="E7780" s="14" t="str">
        <f t="shared" ca="1" si="170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125.89315068493151</v>
      </c>
      <c r="E7781" s="14" t="str">
        <f t="shared" ca="1" si="170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125.89315068493151</v>
      </c>
      <c r="E7782" s="14" t="str">
        <f t="shared" ca="1" si="170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125.89315068493151</v>
      </c>
      <c r="E7783" s="14" t="str">
        <f t="shared" ca="1" si="170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125.89315068493151</v>
      </c>
      <c r="E7784" s="14" t="str">
        <f t="shared" ca="1" si="170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125.89315068493151</v>
      </c>
      <c r="E7785" s="14" t="str">
        <f t="shared" ca="1" si="170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125.89315068493151</v>
      </c>
      <c r="E7786" s="14" t="str">
        <f t="shared" ref="E7786:E7849" ca="1" si="171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125.89315068493151</v>
      </c>
      <c r="E7787" s="14" t="str">
        <f t="shared" ca="1" si="171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125.89315068493151</v>
      </c>
      <c r="E7788" s="14" t="str">
        <f t="shared" ca="1" si="171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125.89315068493151</v>
      </c>
      <c r="E7789" s="14" t="str">
        <f t="shared" ca="1" si="171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125.89315068493151</v>
      </c>
      <c r="E7790" s="14" t="str">
        <f t="shared" ca="1" si="171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125.89315068493151</v>
      </c>
      <c r="E7791" s="14" t="str">
        <f t="shared" ca="1" si="171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125.89315068493151</v>
      </c>
      <c r="E7792" s="14" t="str">
        <f t="shared" ca="1" si="171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125.89315068493151</v>
      </c>
      <c r="E7793" s="14" t="str">
        <f t="shared" ca="1" si="171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125.89315068493151</v>
      </c>
      <c r="E7794" s="14" t="str">
        <f t="shared" ca="1" si="171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125.89315068493151</v>
      </c>
      <c r="E7795" s="14" t="str">
        <f t="shared" ca="1" si="171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125.89315068493151</v>
      </c>
      <c r="E7796" s="14" t="str">
        <f t="shared" ca="1" si="171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125.89315068493151</v>
      </c>
      <c r="E7797" s="14" t="str">
        <f t="shared" ca="1" si="171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125.89315068493151</v>
      </c>
      <c r="E7798" s="14" t="str">
        <f t="shared" ca="1" si="171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125.89315068493151</v>
      </c>
      <c r="E7799" s="14" t="str">
        <f t="shared" ca="1" si="171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125.89315068493151</v>
      </c>
      <c r="E7800" s="14" t="str">
        <f t="shared" ca="1" si="171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125.89315068493151</v>
      </c>
      <c r="E7801" s="14" t="str">
        <f t="shared" ca="1" si="171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125.89315068493151</v>
      </c>
      <c r="E7802" s="14" t="str">
        <f t="shared" ca="1" si="171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125.89315068493151</v>
      </c>
      <c r="E7803" s="14" t="str">
        <f t="shared" ca="1" si="171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125.89315068493151</v>
      </c>
      <c r="E7804" s="14" t="str">
        <f t="shared" ca="1" si="171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125.89315068493151</v>
      </c>
      <c r="E7805" s="14" t="str">
        <f t="shared" ca="1" si="171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125.89315068493151</v>
      </c>
      <c r="E7806" s="14" t="str">
        <f t="shared" ca="1" si="171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125.89315068493151</v>
      </c>
      <c r="E7807" s="14" t="str">
        <f t="shared" ca="1" si="171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125.89315068493151</v>
      </c>
      <c r="E7808" s="14" t="str">
        <f t="shared" ca="1" si="171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125.89315068493151</v>
      </c>
      <c r="E7809" s="14" t="str">
        <f t="shared" ca="1" si="171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125.89315068493151</v>
      </c>
      <c r="E7810" s="14" t="str">
        <f t="shared" ca="1" si="171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125.89315068493151</v>
      </c>
      <c r="E7811" s="14" t="str">
        <f t="shared" ca="1" si="171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125.89315068493151</v>
      </c>
      <c r="E7812" s="14" t="str">
        <f t="shared" ca="1" si="171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125.89315068493151</v>
      </c>
      <c r="E7813" s="14" t="str">
        <f t="shared" ca="1" si="171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125.89315068493151</v>
      </c>
      <c r="E7814" s="14" t="str">
        <f t="shared" ca="1" si="171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125.89315068493151</v>
      </c>
      <c r="E7815" s="14" t="str">
        <f t="shared" ca="1" si="171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125.89315068493151</v>
      </c>
      <c r="E7816" s="14" t="str">
        <f t="shared" ca="1" si="171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125.89315068493151</v>
      </c>
      <c r="E7817" s="14" t="str">
        <f t="shared" ca="1" si="171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125.89315068493151</v>
      </c>
      <c r="E7818" s="14" t="str">
        <f t="shared" ca="1" si="171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125.89315068493151</v>
      </c>
      <c r="E7819" s="14" t="str">
        <f t="shared" ca="1" si="171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125.89315068493151</v>
      </c>
      <c r="E7820" s="14" t="str">
        <f t="shared" ca="1" si="171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125.89315068493151</v>
      </c>
      <c r="E7821" s="14" t="str">
        <f t="shared" ca="1" si="171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125.89315068493151</v>
      </c>
      <c r="E7822" s="14" t="str">
        <f t="shared" ca="1" si="171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125.89315068493151</v>
      </c>
      <c r="E7823" s="14" t="str">
        <f t="shared" ca="1" si="171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125.89315068493151</v>
      </c>
      <c r="E7824" s="14" t="str">
        <f t="shared" ca="1" si="171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125.89315068493151</v>
      </c>
      <c r="E7825" s="14" t="str">
        <f t="shared" ca="1" si="171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125.89315068493151</v>
      </c>
      <c r="E7826" s="14" t="str">
        <f t="shared" ca="1" si="171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125.89315068493151</v>
      </c>
      <c r="E7827" s="14" t="str">
        <f t="shared" ca="1" si="171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125.89315068493151</v>
      </c>
      <c r="E7828" s="14" t="str">
        <f t="shared" ca="1" si="171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125.89315068493151</v>
      </c>
      <c r="E7829" s="14" t="str">
        <f t="shared" ca="1" si="171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125.89315068493151</v>
      </c>
      <c r="E7830" s="14" t="str">
        <f t="shared" ca="1" si="171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125.89315068493151</v>
      </c>
      <c r="E7831" s="14" t="str">
        <f t="shared" ca="1" si="171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125.89315068493151</v>
      </c>
      <c r="E7832" s="14" t="str">
        <f t="shared" ca="1" si="171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125.89315068493151</v>
      </c>
      <c r="E7833" s="14" t="str">
        <f t="shared" ca="1" si="171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125.89315068493151</v>
      </c>
      <c r="E7834" s="14" t="str">
        <f t="shared" ca="1" si="171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125.89315068493151</v>
      </c>
      <c r="E7835" s="14" t="str">
        <f t="shared" ca="1" si="171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125.89315068493151</v>
      </c>
      <c r="E7836" s="14" t="str">
        <f t="shared" ca="1" si="171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125.89315068493151</v>
      </c>
      <c r="E7837" s="14" t="str">
        <f t="shared" ca="1" si="171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125.89315068493151</v>
      </c>
      <c r="E7838" s="14" t="str">
        <f t="shared" ca="1" si="171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125.89315068493151</v>
      </c>
      <c r="E7839" s="14" t="str">
        <f t="shared" ca="1" si="171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125.89315068493151</v>
      </c>
      <c r="E7840" s="14" t="str">
        <f t="shared" ca="1" si="171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125.89315068493151</v>
      </c>
      <c r="E7841" s="14" t="str">
        <f t="shared" ca="1" si="171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125.89315068493151</v>
      </c>
      <c r="E7842" s="14" t="str">
        <f t="shared" ca="1" si="171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125.89315068493151</v>
      </c>
      <c r="E7843" s="14" t="str">
        <f t="shared" ca="1" si="171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125.89315068493151</v>
      </c>
      <c r="E7844" s="14" t="str">
        <f t="shared" ca="1" si="171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125.89315068493151</v>
      </c>
      <c r="E7845" s="14" t="str">
        <f t="shared" ca="1" si="171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125.89315068493151</v>
      </c>
      <c r="E7846" s="14" t="str">
        <f t="shared" ca="1" si="171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125.89315068493151</v>
      </c>
      <c r="E7847" s="14" t="str">
        <f t="shared" ca="1" si="171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125.89315068493151</v>
      </c>
      <c r="E7848" s="14" t="str">
        <f t="shared" ca="1" si="171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125.89315068493151</v>
      </c>
      <c r="E7849" s="14" t="str">
        <f t="shared" ca="1" si="171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125.89315068493151</v>
      </c>
      <c r="E7850" s="14" t="str">
        <f t="shared" ref="E7850:E7913" ca="1" si="172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125.89315068493151</v>
      </c>
      <c r="E7851" s="14" t="str">
        <f t="shared" ca="1" si="172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125.89315068493151</v>
      </c>
      <c r="E7852" s="14" t="str">
        <f t="shared" ca="1" si="172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125.89315068493151</v>
      </c>
      <c r="E7853" s="14" t="str">
        <f t="shared" ca="1" si="172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125.89315068493151</v>
      </c>
      <c r="E7854" s="14" t="str">
        <f t="shared" ca="1" si="172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125.89315068493151</v>
      </c>
      <c r="E7855" s="14" t="str">
        <f t="shared" ca="1" si="172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125.89315068493151</v>
      </c>
      <c r="E7856" s="14" t="str">
        <f t="shared" ca="1" si="172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125.89315068493151</v>
      </c>
      <c r="E7857" s="14" t="str">
        <f t="shared" ca="1" si="172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125.89315068493151</v>
      </c>
      <c r="E7858" s="14" t="str">
        <f t="shared" ca="1" si="172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125.89315068493151</v>
      </c>
      <c r="E7859" s="14" t="str">
        <f t="shared" ca="1" si="172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125.89315068493151</v>
      </c>
      <c r="E7860" s="14" t="str">
        <f t="shared" ca="1" si="172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125.89315068493151</v>
      </c>
      <c r="E7861" s="14" t="str">
        <f t="shared" ca="1" si="172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125.89315068493151</v>
      </c>
      <c r="E7862" s="14" t="str">
        <f t="shared" ca="1" si="172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125.89315068493151</v>
      </c>
      <c r="E7863" s="14" t="str">
        <f t="shared" ca="1" si="172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125.89315068493151</v>
      </c>
      <c r="E7864" s="14" t="str">
        <f t="shared" ca="1" si="172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125.89315068493151</v>
      </c>
      <c r="E7865" s="14" t="str">
        <f t="shared" ca="1" si="172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125.89315068493151</v>
      </c>
      <c r="E7866" s="14" t="str">
        <f t="shared" ca="1" si="172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125.89315068493151</v>
      </c>
      <c r="E7867" s="14" t="str">
        <f t="shared" ca="1" si="172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125.89315068493151</v>
      </c>
      <c r="E7868" s="14" t="str">
        <f t="shared" ca="1" si="172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125.89315068493151</v>
      </c>
      <c r="E7869" s="14" t="str">
        <f t="shared" ca="1" si="172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125.89315068493151</v>
      </c>
      <c r="E7870" s="14" t="str">
        <f t="shared" ca="1" si="172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125.89315068493151</v>
      </c>
      <c r="E7871" s="14" t="str">
        <f t="shared" ca="1" si="172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125.89315068493151</v>
      </c>
      <c r="E7872" s="14" t="str">
        <f t="shared" ca="1" si="172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125.89315068493151</v>
      </c>
      <c r="E7873" s="14" t="str">
        <f t="shared" ca="1" si="172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125.89315068493151</v>
      </c>
      <c r="E7874" s="14" t="str">
        <f t="shared" ca="1" si="172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125.89315068493151</v>
      </c>
      <c r="E7875" s="14" t="str">
        <f t="shared" ca="1" si="172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125.89315068493151</v>
      </c>
      <c r="E7876" s="14" t="str">
        <f t="shared" ca="1" si="172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125.89315068493151</v>
      </c>
      <c r="E7877" s="14" t="str">
        <f t="shared" ca="1" si="172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125.89315068493151</v>
      </c>
      <c r="E7878" s="14" t="str">
        <f t="shared" ca="1" si="172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125.89315068493151</v>
      </c>
      <c r="E7879" s="14" t="str">
        <f t="shared" ca="1" si="172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125.89315068493151</v>
      </c>
      <c r="E7880" s="14" t="str">
        <f t="shared" ca="1" si="172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125.89315068493151</v>
      </c>
      <c r="E7881" s="14" t="str">
        <f t="shared" ca="1" si="172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125.89315068493151</v>
      </c>
      <c r="E7882" s="14" t="str">
        <f t="shared" ca="1" si="172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125.89315068493151</v>
      </c>
      <c r="E7883" s="14" t="str">
        <f t="shared" ca="1" si="172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125.89315068493151</v>
      </c>
      <c r="E7884" s="14" t="str">
        <f t="shared" ca="1" si="172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125.89315068493151</v>
      </c>
      <c r="E7885" s="14" t="str">
        <f t="shared" ca="1" si="172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125.89315068493151</v>
      </c>
      <c r="E7886" s="14" t="str">
        <f t="shared" ca="1" si="172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125.89315068493151</v>
      </c>
      <c r="E7887" s="14" t="str">
        <f t="shared" ca="1" si="172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125.89315068493151</v>
      </c>
      <c r="E7888" s="14" t="str">
        <f t="shared" ca="1" si="172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125.89315068493151</v>
      </c>
      <c r="E7889" s="14" t="str">
        <f t="shared" ca="1" si="172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125.89315068493151</v>
      </c>
      <c r="E7890" s="14" t="str">
        <f t="shared" ca="1" si="172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125.89315068493151</v>
      </c>
      <c r="E7891" s="14" t="str">
        <f t="shared" ca="1" si="172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125.89315068493151</v>
      </c>
      <c r="E7892" s="14" t="str">
        <f t="shared" ca="1" si="172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125.89315068493151</v>
      </c>
      <c r="E7893" s="14" t="str">
        <f t="shared" ca="1" si="172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125.89315068493151</v>
      </c>
      <c r="E7894" s="14" t="str">
        <f t="shared" ca="1" si="172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125.89315068493151</v>
      </c>
      <c r="E7895" s="14" t="str">
        <f t="shared" ca="1" si="172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125.89315068493151</v>
      </c>
      <c r="E7896" s="14" t="str">
        <f t="shared" ca="1" si="172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125.89315068493151</v>
      </c>
      <c r="E7897" s="14" t="str">
        <f t="shared" ca="1" si="172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125.89315068493151</v>
      </c>
      <c r="E7898" s="14" t="str">
        <f t="shared" ca="1" si="172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125.89315068493151</v>
      </c>
      <c r="E7899" s="14" t="str">
        <f t="shared" ca="1" si="172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125.89315068493151</v>
      </c>
      <c r="E7900" s="14" t="str">
        <f t="shared" ca="1" si="172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125.89315068493151</v>
      </c>
      <c r="E7901" s="14" t="str">
        <f t="shared" ca="1" si="172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125.89315068493151</v>
      </c>
      <c r="E7902" s="14" t="str">
        <f t="shared" ca="1" si="172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125.89315068493151</v>
      </c>
      <c r="E7903" s="14" t="str">
        <f t="shared" ca="1" si="172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125.89315068493151</v>
      </c>
      <c r="E7904" s="14" t="str">
        <f t="shared" ca="1" si="172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125.89315068493151</v>
      </c>
      <c r="E7905" s="14" t="str">
        <f t="shared" ca="1" si="172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125.89315068493151</v>
      </c>
      <c r="E7906" s="14" t="str">
        <f t="shared" ca="1" si="172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125.89315068493151</v>
      </c>
      <c r="E7907" s="14" t="str">
        <f t="shared" ca="1" si="172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125.89315068493151</v>
      </c>
      <c r="E7908" s="14" t="str">
        <f t="shared" ca="1" si="172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125.89315068493151</v>
      </c>
      <c r="E7909" s="14" t="str">
        <f t="shared" ca="1" si="172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125.89315068493151</v>
      </c>
      <c r="E7910" s="14" t="str">
        <f t="shared" ca="1" si="172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125.89315068493151</v>
      </c>
      <c r="E7911" s="14" t="str">
        <f t="shared" ca="1" si="172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125.89315068493151</v>
      </c>
      <c r="E7912" s="14" t="str">
        <f t="shared" ca="1" si="172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125.89315068493151</v>
      </c>
      <c r="E7913" s="14" t="str">
        <f t="shared" ca="1" si="172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125.89315068493151</v>
      </c>
      <c r="E7914" s="14" t="str">
        <f t="shared" ref="E7914:E7977" ca="1" si="173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125.89315068493151</v>
      </c>
      <c r="E7915" s="14" t="str">
        <f t="shared" ca="1" si="173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125.89315068493151</v>
      </c>
      <c r="E7916" s="14" t="str">
        <f t="shared" ca="1" si="173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125.89315068493151</v>
      </c>
      <c r="E7917" s="14" t="str">
        <f t="shared" ca="1" si="173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125.89315068493151</v>
      </c>
      <c r="E7918" s="14" t="str">
        <f t="shared" ca="1" si="173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125.89315068493151</v>
      </c>
      <c r="E7919" s="14" t="str">
        <f t="shared" ca="1" si="173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125.89315068493151</v>
      </c>
      <c r="E7920" s="14" t="str">
        <f t="shared" ca="1" si="173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125.89315068493151</v>
      </c>
      <c r="E7921" s="14" t="str">
        <f t="shared" ca="1" si="173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125.89315068493151</v>
      </c>
      <c r="E7922" s="14" t="str">
        <f t="shared" ca="1" si="173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125.89315068493151</v>
      </c>
      <c r="E7923" s="14" t="str">
        <f t="shared" ca="1" si="173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125.89315068493151</v>
      </c>
      <c r="E7924" s="14" t="str">
        <f t="shared" ca="1" si="173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125.89315068493151</v>
      </c>
      <c r="E7925" s="14" t="str">
        <f t="shared" ca="1" si="173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125.89315068493151</v>
      </c>
      <c r="E7926" s="14" t="str">
        <f t="shared" ca="1" si="173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125.89315068493151</v>
      </c>
      <c r="E7927" s="14" t="str">
        <f t="shared" ca="1" si="173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125.89315068493151</v>
      </c>
      <c r="E7928" s="14" t="str">
        <f t="shared" ca="1" si="173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125.89315068493151</v>
      </c>
      <c r="E7929" s="14" t="str">
        <f t="shared" ca="1" si="173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125.89315068493151</v>
      </c>
      <c r="E7930" s="14" t="str">
        <f t="shared" ca="1" si="173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125.89315068493151</v>
      </c>
      <c r="E7931" s="14" t="str">
        <f t="shared" ca="1" si="173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125.89315068493151</v>
      </c>
      <c r="E7932" s="14" t="str">
        <f t="shared" ca="1" si="173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125.89315068493151</v>
      </c>
      <c r="E7933" s="14" t="str">
        <f t="shared" ca="1" si="173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125.89315068493151</v>
      </c>
      <c r="E7934" s="14" t="str">
        <f t="shared" ca="1" si="173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125.89315068493151</v>
      </c>
      <c r="E7935" s="14" t="str">
        <f t="shared" ca="1" si="173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125.89315068493151</v>
      </c>
      <c r="E7936" s="14" t="str">
        <f t="shared" ca="1" si="173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125.89315068493151</v>
      </c>
      <c r="E7937" s="14" t="str">
        <f t="shared" ca="1" si="173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125.89315068493151</v>
      </c>
      <c r="E7938" s="14" t="str">
        <f t="shared" ca="1" si="173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125.89315068493151</v>
      </c>
      <c r="E7939" s="14" t="str">
        <f t="shared" ca="1" si="173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125.89315068493151</v>
      </c>
      <c r="E7940" s="14" t="str">
        <f t="shared" ca="1" si="173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125.89315068493151</v>
      </c>
      <c r="E7941" s="14" t="str">
        <f t="shared" ca="1" si="173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125.89315068493151</v>
      </c>
      <c r="E7942" s="14" t="str">
        <f t="shared" ca="1" si="173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125.89315068493151</v>
      </c>
      <c r="E7943" s="14" t="str">
        <f t="shared" ca="1" si="173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125.89315068493151</v>
      </c>
      <c r="E7944" s="14" t="str">
        <f t="shared" ca="1" si="173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125.89315068493151</v>
      </c>
      <c r="E7945" s="14" t="str">
        <f t="shared" ca="1" si="173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125.89315068493151</v>
      </c>
      <c r="E7946" s="14" t="str">
        <f t="shared" ca="1" si="173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125.89315068493151</v>
      </c>
      <c r="E7947" s="14" t="str">
        <f t="shared" ca="1" si="173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125.89315068493151</v>
      </c>
      <c r="E7948" s="14" t="str">
        <f t="shared" ca="1" si="173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125.89315068493151</v>
      </c>
      <c r="E7949" s="14" t="str">
        <f t="shared" ca="1" si="173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125.89315068493151</v>
      </c>
      <c r="E7950" s="14" t="str">
        <f t="shared" ca="1" si="173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125.89315068493151</v>
      </c>
      <c r="E7951" s="14" t="str">
        <f t="shared" ca="1" si="173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125.89315068493151</v>
      </c>
      <c r="E7952" s="14" t="str">
        <f t="shared" ca="1" si="173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125.89315068493151</v>
      </c>
      <c r="E7953" s="14" t="str">
        <f t="shared" ca="1" si="173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125.89315068493151</v>
      </c>
      <c r="E7954" s="14" t="str">
        <f t="shared" ca="1" si="173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125.89315068493151</v>
      </c>
      <c r="E7955" s="14" t="str">
        <f t="shared" ca="1" si="173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125.89315068493151</v>
      </c>
      <c r="E7956" s="14" t="str">
        <f t="shared" ca="1" si="173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125.89315068493151</v>
      </c>
      <c r="E7957" s="14" t="str">
        <f t="shared" ca="1" si="173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125.89315068493151</v>
      </c>
      <c r="E7958" s="14" t="str">
        <f t="shared" ca="1" si="173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125.89315068493151</v>
      </c>
      <c r="E7959" s="14" t="str">
        <f t="shared" ca="1" si="173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125.89315068493151</v>
      </c>
      <c r="E7960" s="14" t="str">
        <f t="shared" ca="1" si="173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125.89315068493151</v>
      </c>
      <c r="E7961" s="14" t="str">
        <f t="shared" ca="1" si="173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125.89315068493151</v>
      </c>
      <c r="E7962" s="14" t="str">
        <f t="shared" ca="1" si="173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125.89315068493151</v>
      </c>
      <c r="E7963" s="14" t="str">
        <f t="shared" ca="1" si="173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125.89315068493151</v>
      </c>
      <c r="E7964" s="14" t="str">
        <f t="shared" ca="1" si="173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125.89315068493151</v>
      </c>
      <c r="E7965" s="14" t="str">
        <f t="shared" ca="1" si="173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125.89315068493151</v>
      </c>
      <c r="E7966" s="14" t="str">
        <f t="shared" ca="1" si="173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125.89315068493151</v>
      </c>
      <c r="E7967" s="14" t="str">
        <f t="shared" ca="1" si="173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125.89315068493151</v>
      </c>
      <c r="E7968" s="14" t="str">
        <f t="shared" ca="1" si="173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125.89315068493151</v>
      </c>
      <c r="E7969" s="14" t="str">
        <f t="shared" ca="1" si="173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125.89315068493151</v>
      </c>
      <c r="E7970" s="14" t="str">
        <f t="shared" ca="1" si="173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125.89315068493151</v>
      </c>
      <c r="E7971" s="14" t="str">
        <f t="shared" ca="1" si="173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125.89315068493151</v>
      </c>
      <c r="E7972" s="14" t="str">
        <f t="shared" ca="1" si="173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125.89315068493151</v>
      </c>
      <c r="E7973" s="14" t="str">
        <f t="shared" ca="1" si="173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125.89315068493151</v>
      </c>
      <c r="E7974" s="14" t="str">
        <f t="shared" ca="1" si="173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125.89315068493151</v>
      </c>
      <c r="E7975" s="14" t="str">
        <f t="shared" ca="1" si="173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125.89315068493151</v>
      </c>
      <c r="E7976" s="14" t="str">
        <f t="shared" ca="1" si="173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125.89315068493151</v>
      </c>
      <c r="E7977" s="14" t="str">
        <f t="shared" ca="1" si="173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125.89315068493151</v>
      </c>
      <c r="E7978" s="14" t="str">
        <f t="shared" ref="E7978:E8041" ca="1" si="174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125.89315068493151</v>
      </c>
      <c r="E7979" s="14" t="str">
        <f t="shared" ca="1" si="174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125.89315068493151</v>
      </c>
      <c r="E7980" s="14" t="str">
        <f t="shared" ca="1" si="174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125.89315068493151</v>
      </c>
      <c r="E7981" s="14" t="str">
        <f t="shared" ca="1" si="174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125.89315068493151</v>
      </c>
      <c r="E7982" s="14" t="str">
        <f t="shared" ca="1" si="174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125.89315068493151</v>
      </c>
      <c r="E7983" s="14" t="str">
        <f t="shared" ca="1" si="174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125.89315068493151</v>
      </c>
      <c r="E7984" s="14" t="str">
        <f t="shared" ca="1" si="174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125.89315068493151</v>
      </c>
      <c r="E7985" s="14" t="str">
        <f t="shared" ca="1" si="174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125.89315068493151</v>
      </c>
      <c r="E7986" s="14" t="str">
        <f t="shared" ca="1" si="174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125.89315068493151</v>
      </c>
      <c r="E7987" s="14" t="str">
        <f t="shared" ca="1" si="174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125.89315068493151</v>
      </c>
      <c r="E7988" s="14" t="str">
        <f t="shared" ca="1" si="174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125.89315068493151</v>
      </c>
      <c r="E7989" s="14" t="str">
        <f t="shared" ca="1" si="174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125.89315068493151</v>
      </c>
      <c r="E7990" s="14" t="str">
        <f t="shared" ca="1" si="174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125.89315068493151</v>
      </c>
      <c r="E7991" s="14" t="str">
        <f t="shared" ca="1" si="174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125.89315068493151</v>
      </c>
      <c r="E7992" s="14" t="str">
        <f t="shared" ca="1" si="174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125.89315068493151</v>
      </c>
      <c r="E7993" s="14" t="str">
        <f t="shared" ca="1" si="174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125.89315068493151</v>
      </c>
      <c r="E7994" s="14" t="str">
        <f t="shared" ca="1" si="174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125.89315068493151</v>
      </c>
      <c r="E7995" s="14" t="str">
        <f t="shared" ca="1" si="174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125.89315068493151</v>
      </c>
      <c r="E7996" s="14" t="str">
        <f t="shared" ca="1" si="174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125.89315068493151</v>
      </c>
      <c r="E7997" s="14" t="str">
        <f t="shared" ca="1" si="174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125.89315068493151</v>
      </c>
      <c r="E7998" s="14" t="str">
        <f t="shared" ca="1" si="174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125.89315068493151</v>
      </c>
      <c r="E7999" s="14" t="str">
        <f t="shared" ca="1" si="174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125.89315068493151</v>
      </c>
      <c r="E8000" s="14" t="str">
        <f t="shared" ca="1" si="174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125.89315068493151</v>
      </c>
      <c r="E8001" s="14" t="str">
        <f t="shared" ca="1" si="174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125.89315068493151</v>
      </c>
      <c r="E8002" s="14" t="str">
        <f t="shared" ca="1" si="174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125.89315068493151</v>
      </c>
      <c r="E8003" s="14" t="str">
        <f t="shared" ca="1" si="174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125.89315068493151</v>
      </c>
      <c r="E8004" s="14" t="str">
        <f t="shared" ca="1" si="174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125.89315068493151</v>
      </c>
      <c r="E8005" s="14" t="str">
        <f t="shared" ca="1" si="174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125.89315068493151</v>
      </c>
      <c r="E8006" s="14" t="str">
        <f t="shared" ca="1" si="174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125.89315068493151</v>
      </c>
      <c r="E8007" s="14" t="str">
        <f t="shared" ca="1" si="174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125.89315068493151</v>
      </c>
      <c r="E8008" s="14" t="str">
        <f t="shared" ca="1" si="174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125.89315068493151</v>
      </c>
      <c r="E8009" s="14" t="str">
        <f t="shared" ca="1" si="174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125.89315068493151</v>
      </c>
      <c r="E8010" s="14" t="str">
        <f t="shared" ca="1" si="174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125.89315068493151</v>
      </c>
      <c r="E8011" s="14" t="str">
        <f t="shared" ca="1" si="174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125.89315068493151</v>
      </c>
      <c r="E8012" s="14" t="str">
        <f t="shared" ca="1" si="174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125.89315068493151</v>
      </c>
      <c r="E8013" s="14" t="str">
        <f t="shared" ca="1" si="174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125.89315068493151</v>
      </c>
      <c r="E8014" s="14" t="str">
        <f t="shared" ca="1" si="174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125.89315068493151</v>
      </c>
      <c r="E8015" s="14" t="str">
        <f t="shared" ca="1" si="174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125.89315068493151</v>
      </c>
      <c r="E8016" s="14" t="str">
        <f t="shared" ca="1" si="174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125.89315068493151</v>
      </c>
      <c r="E8017" s="14" t="str">
        <f t="shared" ca="1" si="174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125.89315068493151</v>
      </c>
      <c r="E8018" s="14" t="str">
        <f t="shared" ca="1" si="174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125.89315068493151</v>
      </c>
      <c r="E8019" s="14" t="str">
        <f t="shared" ca="1" si="174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125.89315068493151</v>
      </c>
      <c r="E8020" s="14" t="str">
        <f t="shared" ca="1" si="174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125.89315068493151</v>
      </c>
      <c r="E8021" s="14" t="str">
        <f t="shared" ca="1" si="174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125.89315068493151</v>
      </c>
      <c r="E8022" s="14" t="str">
        <f t="shared" ca="1" si="174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125.89315068493151</v>
      </c>
      <c r="E8023" s="14" t="str">
        <f t="shared" ca="1" si="174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125.89315068493151</v>
      </c>
      <c r="E8024" s="14" t="str">
        <f t="shared" ca="1" si="174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125.89315068493151</v>
      </c>
      <c r="E8025" s="14" t="str">
        <f t="shared" ca="1" si="174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125.89315068493151</v>
      </c>
      <c r="E8026" s="14" t="str">
        <f t="shared" ca="1" si="174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125.89315068493151</v>
      </c>
      <c r="E8027" s="14" t="str">
        <f t="shared" ca="1" si="174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125.89315068493151</v>
      </c>
      <c r="E8028" s="14" t="str">
        <f t="shared" ca="1" si="174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125.89315068493151</v>
      </c>
      <c r="E8029" s="14" t="str">
        <f t="shared" ca="1" si="174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125.89315068493151</v>
      </c>
      <c r="E8030" s="14" t="str">
        <f t="shared" ca="1" si="174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125.89315068493151</v>
      </c>
      <c r="E8031" s="14" t="str">
        <f t="shared" ca="1" si="174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125.89315068493151</v>
      </c>
      <c r="E8032" s="14" t="str">
        <f t="shared" ca="1" si="174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125.89315068493151</v>
      </c>
      <c r="E8033" s="14" t="str">
        <f t="shared" ca="1" si="174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125.89315068493151</v>
      </c>
      <c r="E8034" s="14" t="str">
        <f t="shared" ca="1" si="174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125.89315068493151</v>
      </c>
      <c r="E8035" s="14" t="str">
        <f t="shared" ca="1" si="174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125.89315068493151</v>
      </c>
      <c r="E8036" s="14" t="str">
        <f t="shared" ca="1" si="174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125.89315068493151</v>
      </c>
      <c r="E8037" s="14" t="str">
        <f t="shared" ca="1" si="174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125.89315068493151</v>
      </c>
      <c r="E8038" s="14" t="str">
        <f t="shared" ca="1" si="174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125.89315068493151</v>
      </c>
      <c r="E8039" s="14" t="str">
        <f t="shared" ca="1" si="174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125.89315068493151</v>
      </c>
      <c r="E8040" s="14" t="str">
        <f t="shared" ca="1" si="174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125.89315068493151</v>
      </c>
      <c r="E8041" s="14" t="str">
        <f t="shared" ca="1" si="174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125.89315068493151</v>
      </c>
      <c r="E8042" s="14" t="str">
        <f t="shared" ref="E8042:E8105" ca="1" si="175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125.89315068493151</v>
      </c>
      <c r="E8043" s="14" t="str">
        <f t="shared" ca="1" si="175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125.89315068493151</v>
      </c>
      <c r="E8044" s="14" t="str">
        <f t="shared" ca="1" si="175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125.89315068493151</v>
      </c>
      <c r="E8045" s="14" t="str">
        <f t="shared" ca="1" si="175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125.89315068493151</v>
      </c>
      <c r="E8046" s="14" t="str">
        <f t="shared" ca="1" si="175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125.89315068493151</v>
      </c>
      <c r="E8047" s="14" t="str">
        <f t="shared" ca="1" si="175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125.89315068493151</v>
      </c>
      <c r="E8048" s="14" t="str">
        <f t="shared" ca="1" si="175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125.89315068493151</v>
      </c>
      <c r="E8049" s="14" t="str">
        <f t="shared" ca="1" si="175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125.89315068493151</v>
      </c>
      <c r="E8050" s="14" t="str">
        <f t="shared" ca="1" si="175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125.89315068493151</v>
      </c>
      <c r="E8051" s="14" t="str">
        <f t="shared" ca="1" si="175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125.89315068493151</v>
      </c>
      <c r="E8052" s="14" t="str">
        <f t="shared" ca="1" si="175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125.89315068493151</v>
      </c>
      <c r="E8053" s="14" t="str">
        <f t="shared" ca="1" si="175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125.89315068493151</v>
      </c>
      <c r="E8054" s="14" t="str">
        <f t="shared" ca="1" si="175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125.89315068493151</v>
      </c>
      <c r="E8055" s="14" t="str">
        <f t="shared" ca="1" si="175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125.89315068493151</v>
      </c>
      <c r="E8056" s="14" t="str">
        <f t="shared" ca="1" si="175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125.89315068493151</v>
      </c>
      <c r="E8057" s="14" t="str">
        <f t="shared" ca="1" si="175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125.89315068493151</v>
      </c>
      <c r="E8058" s="14" t="str">
        <f t="shared" ca="1" si="175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125.89315068493151</v>
      </c>
      <c r="E8059" s="14" t="str">
        <f t="shared" ca="1" si="175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125.89315068493151</v>
      </c>
      <c r="E8060" s="14" t="str">
        <f t="shared" ca="1" si="175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125.89315068493151</v>
      </c>
      <c r="E8061" s="14" t="str">
        <f t="shared" ca="1" si="175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125.89315068493151</v>
      </c>
      <c r="E8062" s="14" t="str">
        <f t="shared" ca="1" si="175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125.89315068493151</v>
      </c>
      <c r="E8063" s="14" t="str">
        <f t="shared" ca="1" si="175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125.89315068493151</v>
      </c>
      <c r="E8064" s="14" t="str">
        <f t="shared" ca="1" si="175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125.89315068493151</v>
      </c>
      <c r="E8065" s="14" t="str">
        <f t="shared" ca="1" si="175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125.89315068493151</v>
      </c>
      <c r="E8066" s="14" t="str">
        <f t="shared" ca="1" si="175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125.89315068493151</v>
      </c>
      <c r="E8067" s="14" t="str">
        <f t="shared" ca="1" si="175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125.89315068493151</v>
      </c>
      <c r="E8068" s="14" t="str">
        <f t="shared" ca="1" si="175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125.89315068493151</v>
      </c>
      <c r="E8069" s="14" t="str">
        <f t="shared" ca="1" si="175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125.89315068493151</v>
      </c>
      <c r="E8070" s="14" t="str">
        <f t="shared" ca="1" si="175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125.89315068493151</v>
      </c>
      <c r="E8071" s="14" t="str">
        <f t="shared" ca="1" si="175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125.89315068493151</v>
      </c>
      <c r="E8072" s="14" t="str">
        <f t="shared" ca="1" si="175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125.89315068493151</v>
      </c>
      <c r="E8073" s="14" t="str">
        <f t="shared" ca="1" si="175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125.89315068493151</v>
      </c>
      <c r="E8074" s="14" t="str">
        <f t="shared" ca="1" si="175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125.89315068493151</v>
      </c>
      <c r="E8075" s="14" t="str">
        <f t="shared" ca="1" si="175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125.89315068493151</v>
      </c>
      <c r="E8076" s="14" t="str">
        <f t="shared" ca="1" si="175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125.89315068493151</v>
      </c>
      <c r="E8077" s="14" t="str">
        <f t="shared" ca="1" si="175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125.89315068493151</v>
      </c>
      <c r="E8078" s="14" t="str">
        <f t="shared" ca="1" si="175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125.89315068493151</v>
      </c>
      <c r="E8079" s="14" t="str">
        <f t="shared" ca="1" si="175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125.89315068493151</v>
      </c>
      <c r="E8080" s="14" t="str">
        <f t="shared" ca="1" si="175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125.89315068493151</v>
      </c>
      <c r="E8081" s="14" t="str">
        <f t="shared" ca="1" si="175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125.89315068493151</v>
      </c>
      <c r="E8082" s="14" t="str">
        <f t="shared" ca="1" si="175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125.89315068493151</v>
      </c>
      <c r="E8083" s="14" t="str">
        <f t="shared" ca="1" si="175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125.89315068493151</v>
      </c>
      <c r="E8084" s="14" t="str">
        <f t="shared" ca="1" si="175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125.89315068493151</v>
      </c>
      <c r="E8085" s="14" t="str">
        <f t="shared" ca="1" si="175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125.89315068493151</v>
      </c>
      <c r="E8086" s="14" t="str">
        <f t="shared" ca="1" si="175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125.89315068493151</v>
      </c>
      <c r="E8087" s="14" t="str">
        <f t="shared" ca="1" si="175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125.89315068493151</v>
      </c>
      <c r="E8088" s="14" t="str">
        <f t="shared" ca="1" si="175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125.89315068493151</v>
      </c>
      <c r="E8089" s="14" t="str">
        <f t="shared" ca="1" si="175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125.89315068493151</v>
      </c>
      <c r="E8090" s="14" t="str">
        <f t="shared" ca="1" si="175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125.89315068493151</v>
      </c>
      <c r="E8091" s="14" t="str">
        <f t="shared" ca="1" si="175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125.89315068493151</v>
      </c>
      <c r="E8092" s="14" t="str">
        <f t="shared" ca="1" si="175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125.89315068493151</v>
      </c>
      <c r="E8093" s="14" t="str">
        <f t="shared" ca="1" si="175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125.89315068493151</v>
      </c>
      <c r="E8094" s="14" t="str">
        <f t="shared" ca="1" si="175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125.89315068493151</v>
      </c>
      <c r="E8095" s="14" t="str">
        <f t="shared" ca="1" si="175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125.89315068493151</v>
      </c>
      <c r="E8096" s="14" t="str">
        <f t="shared" ca="1" si="175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125.89315068493151</v>
      </c>
      <c r="E8097" s="14" t="str">
        <f t="shared" ca="1" si="175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125.89315068493151</v>
      </c>
      <c r="E8098" s="14" t="str">
        <f t="shared" ca="1" si="175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125.89315068493151</v>
      </c>
      <c r="E8099" s="14" t="str">
        <f t="shared" ca="1" si="175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125.89315068493151</v>
      </c>
      <c r="E8100" s="14" t="str">
        <f t="shared" ca="1" si="175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125.89315068493151</v>
      </c>
      <c r="E8101" s="14" t="str">
        <f t="shared" ca="1" si="175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125.89315068493151</v>
      </c>
      <c r="E8102" s="14" t="str">
        <f t="shared" ca="1" si="175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125.89315068493151</v>
      </c>
      <c r="E8103" s="14" t="str">
        <f t="shared" ca="1" si="175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125.89315068493151</v>
      </c>
      <c r="E8104" s="14" t="str">
        <f t="shared" ca="1" si="175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125.89315068493151</v>
      </c>
      <c r="E8105" s="14" t="str">
        <f t="shared" ca="1" si="175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125.89315068493151</v>
      </c>
      <c r="E8106" s="14" t="str">
        <f t="shared" ref="E8106:E8169" ca="1" si="176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125.89315068493151</v>
      </c>
      <c r="E8107" s="14" t="str">
        <f t="shared" ca="1" si="176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125.89315068493151</v>
      </c>
      <c r="E8108" s="14" t="str">
        <f t="shared" ca="1" si="176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125.89315068493151</v>
      </c>
      <c r="E8109" s="14" t="str">
        <f t="shared" ca="1" si="176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125.89315068493151</v>
      </c>
      <c r="E8110" s="14" t="str">
        <f t="shared" ca="1" si="176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125.89315068493151</v>
      </c>
      <c r="E8111" s="14" t="str">
        <f t="shared" ca="1" si="176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125.89315068493151</v>
      </c>
      <c r="E8112" s="14" t="str">
        <f t="shared" ca="1" si="176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125.89315068493151</v>
      </c>
      <c r="E8113" s="14" t="str">
        <f t="shared" ca="1" si="176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125.89315068493151</v>
      </c>
      <c r="E8114" s="14" t="str">
        <f t="shared" ca="1" si="176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125.89315068493151</v>
      </c>
      <c r="E8115" s="14" t="str">
        <f t="shared" ca="1" si="176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125.89315068493151</v>
      </c>
      <c r="E8116" s="14" t="str">
        <f t="shared" ca="1" si="176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125.89315068493151</v>
      </c>
      <c r="E8117" s="14" t="str">
        <f t="shared" ca="1" si="176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125.89315068493151</v>
      </c>
      <c r="E8118" s="14" t="str">
        <f t="shared" ca="1" si="176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125.89315068493151</v>
      </c>
      <c r="E8119" s="14" t="str">
        <f t="shared" ca="1" si="176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125.89315068493151</v>
      </c>
      <c r="E8120" s="14" t="str">
        <f t="shared" ca="1" si="176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125.89315068493151</v>
      </c>
      <c r="E8121" s="14" t="str">
        <f t="shared" ca="1" si="176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125.89315068493151</v>
      </c>
      <c r="E8122" s="14" t="str">
        <f t="shared" ca="1" si="176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125.89315068493151</v>
      </c>
      <c r="E8123" s="14" t="str">
        <f t="shared" ca="1" si="176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125.89315068493151</v>
      </c>
      <c r="E8124" s="14" t="str">
        <f t="shared" ca="1" si="176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125.89315068493151</v>
      </c>
      <c r="E8125" s="14" t="str">
        <f t="shared" ca="1" si="176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125.89315068493151</v>
      </c>
      <c r="E8126" s="14" t="str">
        <f t="shared" ca="1" si="176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125.89315068493151</v>
      </c>
      <c r="E8127" s="14" t="str">
        <f t="shared" ca="1" si="176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125.89315068493151</v>
      </c>
      <c r="E8128" s="14" t="str">
        <f t="shared" ca="1" si="176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125.89315068493151</v>
      </c>
      <c r="E8129" s="14" t="str">
        <f t="shared" ca="1" si="176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125.89315068493151</v>
      </c>
      <c r="E8130" s="14" t="str">
        <f t="shared" ca="1" si="176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125.89315068493151</v>
      </c>
      <c r="E8131" s="14" t="str">
        <f t="shared" ca="1" si="176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125.89315068493151</v>
      </c>
      <c r="E8132" s="14" t="str">
        <f t="shared" ca="1" si="176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125.89315068493151</v>
      </c>
      <c r="E8133" s="14" t="str">
        <f t="shared" ca="1" si="176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125.89315068493151</v>
      </c>
      <c r="E8134" s="14" t="str">
        <f t="shared" ca="1" si="176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125.89315068493151</v>
      </c>
      <c r="E8135" s="14" t="str">
        <f t="shared" ca="1" si="176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125.89315068493151</v>
      </c>
      <c r="E8136" s="14" t="str">
        <f t="shared" ca="1" si="176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125.89315068493151</v>
      </c>
      <c r="E8137" s="14" t="str">
        <f t="shared" ca="1" si="176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125.89315068493151</v>
      </c>
      <c r="E8138" s="14" t="str">
        <f t="shared" ca="1" si="176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125.89315068493151</v>
      </c>
      <c r="E8139" s="14" t="str">
        <f t="shared" ca="1" si="176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125.89315068493151</v>
      </c>
      <c r="E8140" s="14" t="str">
        <f t="shared" ca="1" si="176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125.89315068493151</v>
      </c>
      <c r="E8141" s="14" t="str">
        <f t="shared" ca="1" si="176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125.89315068493151</v>
      </c>
      <c r="E8142" s="14" t="str">
        <f t="shared" ca="1" si="176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125.89315068493151</v>
      </c>
      <c r="E8143" s="14" t="str">
        <f t="shared" ca="1" si="176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125.89315068493151</v>
      </c>
      <c r="E8144" s="14" t="str">
        <f t="shared" ca="1" si="176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125.89315068493151</v>
      </c>
      <c r="E8145" s="14" t="str">
        <f t="shared" ca="1" si="176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125.89315068493151</v>
      </c>
      <c r="E8146" s="14" t="str">
        <f t="shared" ca="1" si="176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125.89315068493151</v>
      </c>
      <c r="E8147" s="14" t="str">
        <f t="shared" ca="1" si="176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125.89315068493151</v>
      </c>
      <c r="E8148" s="14" t="str">
        <f t="shared" ca="1" si="176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125.89315068493151</v>
      </c>
      <c r="E8149" s="14" t="str">
        <f t="shared" ca="1" si="176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125.89315068493151</v>
      </c>
      <c r="E8150" s="14" t="str">
        <f t="shared" ca="1" si="176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125.89315068493151</v>
      </c>
      <c r="E8151" s="14" t="str">
        <f t="shared" ca="1" si="176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125.89315068493151</v>
      </c>
      <c r="E8152" s="14" t="str">
        <f t="shared" ca="1" si="176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125.89315068493151</v>
      </c>
      <c r="E8153" s="14" t="str">
        <f t="shared" ca="1" si="176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125.89315068493151</v>
      </c>
      <c r="E8154" s="14" t="str">
        <f t="shared" ca="1" si="176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125.89315068493151</v>
      </c>
      <c r="E8155" s="14" t="str">
        <f t="shared" ca="1" si="176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125.89315068493151</v>
      </c>
      <c r="E8156" s="14" t="str">
        <f t="shared" ca="1" si="176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125.89315068493151</v>
      </c>
      <c r="E8157" s="14" t="str">
        <f t="shared" ca="1" si="176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125.89315068493151</v>
      </c>
      <c r="E8158" s="14" t="str">
        <f t="shared" ca="1" si="176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125.89315068493151</v>
      </c>
      <c r="E8159" s="14" t="str">
        <f t="shared" ca="1" si="176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125.89315068493151</v>
      </c>
      <c r="E8160" s="14" t="str">
        <f t="shared" ca="1" si="176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125.89315068493151</v>
      </c>
      <c r="E8161" s="14" t="str">
        <f t="shared" ca="1" si="176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125.89315068493151</v>
      </c>
      <c r="E8162" s="14" t="str">
        <f t="shared" ca="1" si="176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125.89315068493151</v>
      </c>
      <c r="E8163" s="14" t="str">
        <f t="shared" ca="1" si="176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125.89315068493151</v>
      </c>
      <c r="E8164" s="14" t="str">
        <f t="shared" ca="1" si="176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125.89315068493151</v>
      </c>
      <c r="E8165" s="14" t="str">
        <f t="shared" ca="1" si="176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125.89315068493151</v>
      </c>
      <c r="E8166" s="14" t="str">
        <f t="shared" ca="1" si="176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125.89315068493151</v>
      </c>
      <c r="E8167" s="14" t="str">
        <f t="shared" ca="1" si="176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125.89315068493151</v>
      </c>
      <c r="E8168" s="14" t="str">
        <f t="shared" ca="1" si="176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125.89315068493151</v>
      </c>
      <c r="E8169" s="14" t="str">
        <f t="shared" ca="1" si="176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125.89315068493151</v>
      </c>
      <c r="E8170" s="14" t="str">
        <f t="shared" ref="E8170:E8233" ca="1" si="177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125.89315068493151</v>
      </c>
      <c r="E8171" s="14" t="str">
        <f t="shared" ca="1" si="177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125.89315068493151</v>
      </c>
      <c r="E8172" s="14" t="str">
        <f t="shared" ca="1" si="177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125.89315068493151</v>
      </c>
      <c r="E8173" s="14" t="str">
        <f t="shared" ca="1" si="177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125.89315068493151</v>
      </c>
      <c r="E8174" s="14" t="str">
        <f t="shared" ca="1" si="177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125.89315068493151</v>
      </c>
      <c r="E8175" s="14" t="str">
        <f t="shared" ca="1" si="177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125.89315068493151</v>
      </c>
      <c r="E8176" s="14" t="str">
        <f t="shared" ca="1" si="177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125.89315068493151</v>
      </c>
      <c r="E8177" s="14" t="str">
        <f t="shared" ca="1" si="177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125.89315068493151</v>
      </c>
      <c r="E8178" s="14" t="str">
        <f t="shared" ca="1" si="177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125.89315068493151</v>
      </c>
      <c r="E8179" s="14" t="str">
        <f t="shared" ca="1" si="177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125.89315068493151</v>
      </c>
      <c r="E8180" s="14" t="str">
        <f t="shared" ca="1" si="177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125.89315068493151</v>
      </c>
      <c r="E8181" s="14" t="str">
        <f t="shared" ca="1" si="177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125.89315068493151</v>
      </c>
      <c r="E8182" s="14" t="str">
        <f t="shared" ca="1" si="177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125.89315068493151</v>
      </c>
      <c r="E8183" s="14" t="str">
        <f t="shared" ca="1" si="177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125.89315068493151</v>
      </c>
      <c r="E8184" s="14" t="str">
        <f t="shared" ca="1" si="177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125.89315068493151</v>
      </c>
      <c r="E8185" s="14" t="str">
        <f t="shared" ca="1" si="177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125.89315068493151</v>
      </c>
      <c r="E8186" s="14" t="str">
        <f t="shared" ca="1" si="177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125.89315068493151</v>
      </c>
      <c r="E8187" s="14" t="str">
        <f t="shared" ca="1" si="177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125.89315068493151</v>
      </c>
      <c r="E8188" s="14" t="str">
        <f t="shared" ca="1" si="177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125.89315068493151</v>
      </c>
      <c r="E8189" s="14" t="str">
        <f t="shared" ca="1" si="177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125.89315068493151</v>
      </c>
      <c r="E8190" s="14" t="str">
        <f t="shared" ca="1" si="177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125.89315068493151</v>
      </c>
      <c r="E8191" s="14" t="str">
        <f t="shared" ca="1" si="177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125.89315068493151</v>
      </c>
      <c r="E8192" s="14" t="str">
        <f t="shared" ca="1" si="177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125.89315068493151</v>
      </c>
      <c r="E8193" s="14" t="str">
        <f t="shared" ca="1" si="177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125.89315068493151</v>
      </c>
      <c r="E8194" s="14" t="str">
        <f t="shared" ca="1" si="177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125.89315068493151</v>
      </c>
      <c r="E8195" s="14" t="str">
        <f t="shared" ca="1" si="177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125.89315068493151</v>
      </c>
      <c r="E8196" s="14" t="str">
        <f t="shared" ca="1" si="177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125.89315068493151</v>
      </c>
      <c r="E8197" s="14" t="str">
        <f t="shared" ca="1" si="177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125.89315068493151</v>
      </c>
      <c r="E8198" s="14" t="str">
        <f t="shared" ca="1" si="177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125.89315068493151</v>
      </c>
      <c r="E8199" s="14" t="str">
        <f t="shared" ca="1" si="177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125.89315068493151</v>
      </c>
      <c r="E8200" s="14" t="str">
        <f t="shared" ca="1" si="177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125.89315068493151</v>
      </c>
      <c r="E8201" s="14" t="str">
        <f t="shared" ca="1" si="177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125.89315068493151</v>
      </c>
      <c r="E8202" s="14" t="str">
        <f t="shared" ca="1" si="177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125.89315068493151</v>
      </c>
      <c r="E8203" s="14" t="str">
        <f t="shared" ca="1" si="177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125.89315068493151</v>
      </c>
      <c r="E8204" s="14" t="str">
        <f t="shared" ca="1" si="177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125.89315068493151</v>
      </c>
      <c r="E8205" s="14" t="str">
        <f t="shared" ca="1" si="177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125.89315068493151</v>
      </c>
      <c r="E8206" s="14" t="str">
        <f t="shared" ca="1" si="177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125.89315068493151</v>
      </c>
      <c r="E8207" s="14" t="str">
        <f t="shared" ca="1" si="177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125.89315068493151</v>
      </c>
      <c r="E8208" s="14" t="str">
        <f t="shared" ca="1" si="177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125.89315068493151</v>
      </c>
      <c r="E8209" s="14" t="str">
        <f t="shared" ca="1" si="177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125.89315068493151</v>
      </c>
      <c r="E8210" s="14" t="str">
        <f t="shared" ca="1" si="177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125.89315068493151</v>
      </c>
      <c r="E8211" s="14" t="str">
        <f t="shared" ca="1" si="177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125.89315068493151</v>
      </c>
      <c r="E8212" s="14" t="str">
        <f t="shared" ca="1" si="177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125.89315068493151</v>
      </c>
      <c r="E8213" s="14" t="str">
        <f t="shared" ca="1" si="177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125.89315068493151</v>
      </c>
      <c r="E8214" s="14" t="str">
        <f t="shared" ca="1" si="177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125.89315068493151</v>
      </c>
      <c r="E8215" s="14" t="str">
        <f t="shared" ca="1" si="177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125.89315068493151</v>
      </c>
      <c r="E8216" s="14" t="str">
        <f t="shared" ca="1" si="177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125.89315068493151</v>
      </c>
      <c r="E8217" s="14" t="str">
        <f t="shared" ca="1" si="177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125.89315068493151</v>
      </c>
      <c r="E8218" s="14" t="str">
        <f t="shared" ca="1" si="177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125.89315068493151</v>
      </c>
      <c r="E8219" s="14" t="str">
        <f t="shared" ca="1" si="177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125.89315068493151</v>
      </c>
      <c r="E8220" s="14" t="str">
        <f t="shared" ca="1" si="177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125.89315068493151</v>
      </c>
      <c r="E8221" s="14" t="str">
        <f t="shared" ca="1" si="177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125.89315068493151</v>
      </c>
      <c r="E8222" s="14" t="str">
        <f t="shared" ca="1" si="177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125.89315068493151</v>
      </c>
      <c r="E8223" s="14" t="str">
        <f t="shared" ca="1" si="177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125.89315068493151</v>
      </c>
      <c r="E8224" s="14" t="str">
        <f t="shared" ca="1" si="177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125.89315068493151</v>
      </c>
      <c r="E8225" s="14" t="str">
        <f t="shared" ca="1" si="177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125.89315068493151</v>
      </c>
      <c r="E8226" s="14" t="str">
        <f t="shared" ca="1" si="177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125.89315068493151</v>
      </c>
      <c r="E8227" s="14" t="str">
        <f t="shared" ca="1" si="177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125.89315068493151</v>
      </c>
      <c r="E8228" s="14" t="str">
        <f t="shared" ca="1" si="177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125.89315068493151</v>
      </c>
      <c r="E8229" s="14" t="str">
        <f t="shared" ca="1" si="177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125.89315068493151</v>
      </c>
      <c r="E8230" s="14" t="str">
        <f t="shared" ca="1" si="177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125.89315068493151</v>
      </c>
      <c r="E8231" s="14" t="str">
        <f t="shared" ca="1" si="177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125.89315068493151</v>
      </c>
      <c r="E8232" s="14" t="str">
        <f t="shared" ca="1" si="177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125.89315068493151</v>
      </c>
      <c r="E8233" s="14" t="str">
        <f t="shared" ca="1" si="177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125.89315068493151</v>
      </c>
      <c r="E8234" s="14" t="str">
        <f t="shared" ref="E8234:E8297" ca="1" si="178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125.89315068493151</v>
      </c>
      <c r="E8235" s="14" t="str">
        <f t="shared" ca="1" si="178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125.89315068493151</v>
      </c>
      <c r="E8236" s="14" t="str">
        <f t="shared" ca="1" si="178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125.89315068493151</v>
      </c>
      <c r="E8237" s="14" t="str">
        <f t="shared" ca="1" si="178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125.89315068493151</v>
      </c>
      <c r="E8238" s="14" t="str">
        <f t="shared" ca="1" si="178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125.89315068493151</v>
      </c>
      <c r="E8239" s="14" t="str">
        <f t="shared" ca="1" si="178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125.89315068493151</v>
      </c>
      <c r="E8240" s="14" t="str">
        <f t="shared" ca="1" si="178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125.89315068493151</v>
      </c>
      <c r="E8241" s="14" t="str">
        <f t="shared" ca="1" si="178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125.89315068493151</v>
      </c>
      <c r="E8242" s="14" t="str">
        <f t="shared" ca="1" si="178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125.89315068493151</v>
      </c>
      <c r="E8243" s="14" t="str">
        <f t="shared" ca="1" si="178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125.89315068493151</v>
      </c>
      <c r="E8244" s="14" t="str">
        <f t="shared" ca="1" si="178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125.89315068493151</v>
      </c>
      <c r="E8245" s="14" t="str">
        <f t="shared" ca="1" si="178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125.89315068493151</v>
      </c>
      <c r="E8246" s="14" t="str">
        <f t="shared" ca="1" si="178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125.89315068493151</v>
      </c>
      <c r="E8247" s="14" t="str">
        <f t="shared" ca="1" si="178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125.89315068493151</v>
      </c>
      <c r="E8248" s="14" t="str">
        <f t="shared" ca="1" si="178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125.89315068493151</v>
      </c>
      <c r="E8249" s="14" t="str">
        <f t="shared" ca="1" si="178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125.89315068493151</v>
      </c>
      <c r="E8250" s="14" t="str">
        <f t="shared" ca="1" si="178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125.89315068493151</v>
      </c>
      <c r="E8251" s="14" t="str">
        <f t="shared" ca="1" si="178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125.89315068493151</v>
      </c>
      <c r="E8252" s="14" t="str">
        <f t="shared" ca="1" si="178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125.89315068493151</v>
      </c>
      <c r="E8253" s="14" t="str">
        <f t="shared" ca="1" si="178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125.89315068493151</v>
      </c>
      <c r="E8254" s="14" t="str">
        <f t="shared" ca="1" si="178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125.89315068493151</v>
      </c>
      <c r="E8255" s="14" t="str">
        <f t="shared" ca="1" si="178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125.89315068493151</v>
      </c>
      <c r="E8256" s="14" t="str">
        <f t="shared" ca="1" si="178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125.89315068493151</v>
      </c>
      <c r="E8257" s="14" t="str">
        <f t="shared" ca="1" si="178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125.89315068493151</v>
      </c>
      <c r="E8258" s="14" t="str">
        <f t="shared" ca="1" si="178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125.89315068493151</v>
      </c>
      <c r="E8259" s="14" t="str">
        <f t="shared" ca="1" si="178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125.89315068493151</v>
      </c>
      <c r="E8260" s="14" t="str">
        <f t="shared" ca="1" si="178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125.89315068493151</v>
      </c>
      <c r="E8261" s="14" t="str">
        <f t="shared" ca="1" si="178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125.89315068493151</v>
      </c>
      <c r="E8262" s="14" t="str">
        <f t="shared" ca="1" si="178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125.89315068493151</v>
      </c>
      <c r="E8263" s="14" t="str">
        <f t="shared" ca="1" si="178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125.89315068493151</v>
      </c>
      <c r="E8264" s="14" t="str">
        <f t="shared" ca="1" si="178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125.89315068493151</v>
      </c>
      <c r="E8265" s="14" t="str">
        <f t="shared" ca="1" si="178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125.89315068493151</v>
      </c>
      <c r="E8266" s="14" t="str">
        <f t="shared" ca="1" si="178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125.89315068493151</v>
      </c>
      <c r="E8267" s="14" t="str">
        <f t="shared" ca="1" si="178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125.89315068493151</v>
      </c>
      <c r="E8268" s="14" t="str">
        <f t="shared" ca="1" si="178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125.89315068493151</v>
      </c>
      <c r="E8269" s="14" t="str">
        <f t="shared" ca="1" si="178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125.89315068493151</v>
      </c>
      <c r="E8270" s="14" t="str">
        <f t="shared" ca="1" si="178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125.89315068493151</v>
      </c>
      <c r="E8271" s="14" t="str">
        <f t="shared" ca="1" si="178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125.89315068493151</v>
      </c>
      <c r="E8272" s="14" t="str">
        <f t="shared" ca="1" si="178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125.89315068493151</v>
      </c>
      <c r="E8273" s="14" t="str">
        <f t="shared" ca="1" si="178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125.89315068493151</v>
      </c>
      <c r="E8274" s="14" t="str">
        <f t="shared" ca="1" si="178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125.89315068493151</v>
      </c>
      <c r="E8275" s="14" t="str">
        <f t="shared" ca="1" si="178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125.89315068493151</v>
      </c>
      <c r="E8276" s="14" t="str">
        <f t="shared" ca="1" si="178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125.89315068493151</v>
      </c>
      <c r="E8277" s="14" t="str">
        <f t="shared" ca="1" si="178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125.89315068493151</v>
      </c>
      <c r="E8278" s="14" t="str">
        <f t="shared" ca="1" si="178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125.89315068493151</v>
      </c>
      <c r="E8279" s="14" t="str">
        <f t="shared" ca="1" si="178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125.89315068493151</v>
      </c>
      <c r="E8280" s="14" t="str">
        <f t="shared" ca="1" si="178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125.89315068493151</v>
      </c>
      <c r="E8281" s="14" t="str">
        <f t="shared" ca="1" si="178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125.89315068493151</v>
      </c>
      <c r="E8282" s="14" t="str">
        <f t="shared" ca="1" si="178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125.89315068493151</v>
      </c>
      <c r="E8283" s="14" t="str">
        <f t="shared" ca="1" si="178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125.89315068493151</v>
      </c>
      <c r="E8284" s="14" t="str">
        <f t="shared" ca="1" si="178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125.89315068493151</v>
      </c>
      <c r="E8285" s="14" t="str">
        <f t="shared" ca="1" si="178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125.89315068493151</v>
      </c>
      <c r="E8286" s="14" t="str">
        <f t="shared" ca="1" si="178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125.89315068493151</v>
      </c>
      <c r="E8287" s="14" t="str">
        <f t="shared" ca="1" si="178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125.89315068493151</v>
      </c>
      <c r="E8288" s="14" t="str">
        <f t="shared" ca="1" si="178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125.89315068493151</v>
      </c>
      <c r="E8289" s="14" t="str">
        <f t="shared" ca="1" si="178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125.89315068493151</v>
      </c>
      <c r="E8290" s="14" t="str">
        <f t="shared" ca="1" si="178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125.89315068493151</v>
      </c>
      <c r="E8291" s="14" t="str">
        <f t="shared" ca="1" si="178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125.89315068493151</v>
      </c>
      <c r="E8292" s="14" t="str">
        <f t="shared" ca="1" si="178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125.89315068493151</v>
      </c>
      <c r="E8293" s="14" t="str">
        <f t="shared" ca="1" si="178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125.89315068493151</v>
      </c>
      <c r="E8294" s="14" t="str">
        <f t="shared" ca="1" si="178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125.89315068493151</v>
      </c>
      <c r="E8295" s="14" t="str">
        <f t="shared" ca="1" si="178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125.89315068493151</v>
      </c>
      <c r="E8296" s="14" t="str">
        <f t="shared" ca="1" si="178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125.89315068493151</v>
      </c>
      <c r="E8297" s="14" t="str">
        <f t="shared" ca="1" si="178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125.89315068493151</v>
      </c>
      <c r="E8298" s="14" t="str">
        <f t="shared" ref="E8298:E8361" ca="1" si="179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125.89315068493151</v>
      </c>
      <c r="E8299" s="14" t="str">
        <f t="shared" ca="1" si="179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125.89315068493151</v>
      </c>
      <c r="E8300" s="14" t="str">
        <f t="shared" ca="1" si="179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125.89315068493151</v>
      </c>
      <c r="E8301" s="14" t="str">
        <f t="shared" ca="1" si="179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125.89315068493151</v>
      </c>
      <c r="E8302" s="14" t="str">
        <f t="shared" ca="1" si="179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125.89315068493151</v>
      </c>
      <c r="E8303" s="14" t="str">
        <f t="shared" ca="1" si="179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125.89315068493151</v>
      </c>
      <c r="E8304" s="14" t="str">
        <f t="shared" ca="1" si="179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125.89315068493151</v>
      </c>
      <c r="E8305" s="14" t="str">
        <f t="shared" ca="1" si="179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125.89315068493151</v>
      </c>
      <c r="E8306" s="14" t="str">
        <f t="shared" ca="1" si="179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125.89315068493151</v>
      </c>
      <c r="E8307" s="14" t="str">
        <f t="shared" ca="1" si="179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125.89315068493151</v>
      </c>
      <c r="E8308" s="14" t="str">
        <f t="shared" ca="1" si="179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125.89315068493151</v>
      </c>
      <c r="E8309" s="14" t="str">
        <f t="shared" ca="1" si="179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125.89315068493151</v>
      </c>
      <c r="E8310" s="14" t="str">
        <f t="shared" ca="1" si="179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125.89315068493151</v>
      </c>
      <c r="E8311" s="14" t="str">
        <f t="shared" ca="1" si="179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125.89315068493151</v>
      </c>
      <c r="E8312" s="14" t="str">
        <f t="shared" ca="1" si="179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125.89315068493151</v>
      </c>
      <c r="E8313" s="14" t="str">
        <f t="shared" ca="1" si="179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125.89315068493151</v>
      </c>
      <c r="E8314" s="14" t="str">
        <f t="shared" ca="1" si="179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125.89315068493151</v>
      </c>
      <c r="E8315" s="14" t="str">
        <f t="shared" ca="1" si="179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125.89315068493151</v>
      </c>
      <c r="E8316" s="14" t="str">
        <f t="shared" ca="1" si="179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125.89315068493151</v>
      </c>
      <c r="E8317" s="14" t="str">
        <f t="shared" ca="1" si="179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125.89315068493151</v>
      </c>
      <c r="E8318" s="14" t="str">
        <f t="shared" ca="1" si="179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125.89315068493151</v>
      </c>
      <c r="E8319" s="14" t="str">
        <f t="shared" ca="1" si="179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125.89315068493151</v>
      </c>
      <c r="E8320" s="14" t="str">
        <f t="shared" ca="1" si="179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125.89315068493151</v>
      </c>
      <c r="E8321" s="14" t="str">
        <f t="shared" ca="1" si="179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125.89315068493151</v>
      </c>
      <c r="E8322" s="14" t="str">
        <f t="shared" ca="1" si="179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125.89315068493151</v>
      </c>
      <c r="E8323" s="14" t="str">
        <f t="shared" ca="1" si="179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125.89315068493151</v>
      </c>
      <c r="E8324" s="14" t="str">
        <f t="shared" ca="1" si="179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125.89315068493151</v>
      </c>
      <c r="E8325" s="14" t="str">
        <f t="shared" ca="1" si="179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125.89315068493151</v>
      </c>
      <c r="E8326" s="14" t="str">
        <f t="shared" ca="1" si="179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125.89315068493151</v>
      </c>
      <c r="E8327" s="14" t="str">
        <f t="shared" ca="1" si="179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125.89315068493151</v>
      </c>
      <c r="E8328" s="14" t="str">
        <f t="shared" ca="1" si="179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125.89315068493151</v>
      </c>
      <c r="E8329" s="14" t="str">
        <f t="shared" ca="1" si="179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125.89315068493151</v>
      </c>
      <c r="E8330" s="14" t="str">
        <f t="shared" ca="1" si="179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125.89315068493151</v>
      </c>
      <c r="E8331" s="14" t="str">
        <f t="shared" ca="1" si="179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125.89315068493151</v>
      </c>
      <c r="E8332" s="14" t="str">
        <f t="shared" ca="1" si="179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125.89315068493151</v>
      </c>
      <c r="E8333" s="14" t="str">
        <f t="shared" ca="1" si="179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125.89315068493151</v>
      </c>
      <c r="E8334" s="14" t="str">
        <f t="shared" ca="1" si="179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125.89315068493151</v>
      </c>
      <c r="E8335" s="14" t="str">
        <f t="shared" ca="1" si="179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125.89315068493151</v>
      </c>
      <c r="E8336" s="14" t="str">
        <f t="shared" ca="1" si="179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125.89315068493151</v>
      </c>
      <c r="E8337" s="14" t="str">
        <f t="shared" ca="1" si="179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125.89315068493151</v>
      </c>
      <c r="E8338" s="14" t="str">
        <f t="shared" ca="1" si="179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125.89315068493151</v>
      </c>
      <c r="E8339" s="14" t="str">
        <f t="shared" ca="1" si="179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125.89315068493151</v>
      </c>
      <c r="E8340" s="14" t="str">
        <f t="shared" ca="1" si="179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125.89315068493151</v>
      </c>
      <c r="E8341" s="14" t="str">
        <f t="shared" ca="1" si="179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125.89315068493151</v>
      </c>
      <c r="E8342" s="14" t="str">
        <f t="shared" ca="1" si="179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125.89315068493151</v>
      </c>
      <c r="E8343" s="14" t="str">
        <f t="shared" ca="1" si="179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125.89315068493151</v>
      </c>
      <c r="E8344" s="14" t="str">
        <f t="shared" ca="1" si="179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125.89315068493151</v>
      </c>
      <c r="E8345" s="14" t="str">
        <f t="shared" ca="1" si="179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125.89315068493151</v>
      </c>
      <c r="E8346" s="14" t="str">
        <f t="shared" ca="1" si="179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125.89315068493151</v>
      </c>
      <c r="E8347" s="14" t="str">
        <f t="shared" ca="1" si="179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125.89315068493151</v>
      </c>
      <c r="E8348" s="14" t="str">
        <f t="shared" ca="1" si="179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125.89315068493151</v>
      </c>
      <c r="E8349" s="14" t="str">
        <f t="shared" ca="1" si="179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125.89315068493151</v>
      </c>
      <c r="E8350" s="14" t="str">
        <f t="shared" ca="1" si="179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125.89315068493151</v>
      </c>
      <c r="E8351" s="14" t="str">
        <f t="shared" ca="1" si="179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125.89315068493151</v>
      </c>
      <c r="E8352" s="14" t="str">
        <f t="shared" ca="1" si="179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125.89315068493151</v>
      </c>
      <c r="E8353" s="14" t="str">
        <f t="shared" ca="1" si="179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125.89315068493151</v>
      </c>
      <c r="E8354" s="14" t="str">
        <f t="shared" ca="1" si="179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125.89315068493151</v>
      </c>
      <c r="E8355" s="14" t="str">
        <f t="shared" ca="1" si="179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125.89315068493151</v>
      </c>
      <c r="E8356" s="14" t="str">
        <f t="shared" ca="1" si="179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125.89315068493151</v>
      </c>
      <c r="E8357" s="14" t="str">
        <f t="shared" ca="1" si="179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125.89315068493151</v>
      </c>
      <c r="E8358" s="14" t="str">
        <f t="shared" ca="1" si="179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125.89315068493151</v>
      </c>
      <c r="E8359" s="14" t="str">
        <f t="shared" ca="1" si="179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125.89315068493151</v>
      </c>
      <c r="E8360" s="14" t="str">
        <f t="shared" ca="1" si="179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125.89315068493151</v>
      </c>
      <c r="E8361" s="14" t="str">
        <f t="shared" ca="1" si="179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125.89315068493151</v>
      </c>
      <c r="E8362" s="14" t="str">
        <f t="shared" ref="E8362:E8425" ca="1" si="180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125.89315068493151</v>
      </c>
      <c r="E8363" s="14" t="str">
        <f t="shared" ca="1" si="180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125.89315068493151</v>
      </c>
      <c r="E8364" s="14" t="str">
        <f t="shared" ca="1" si="180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125.89315068493151</v>
      </c>
      <c r="E8365" s="14" t="str">
        <f t="shared" ca="1" si="180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125.89315068493151</v>
      </c>
      <c r="E8366" s="14" t="str">
        <f t="shared" ca="1" si="180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125.89315068493151</v>
      </c>
      <c r="E8367" s="14" t="str">
        <f t="shared" ca="1" si="180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125.89315068493151</v>
      </c>
      <c r="E8368" s="14" t="str">
        <f t="shared" ca="1" si="180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125.89315068493151</v>
      </c>
      <c r="E8369" s="14" t="str">
        <f t="shared" ca="1" si="180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125.89315068493151</v>
      </c>
      <c r="E8370" s="14" t="str">
        <f t="shared" ca="1" si="180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125.89315068493151</v>
      </c>
      <c r="E8371" s="14" t="str">
        <f t="shared" ca="1" si="180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125.89315068493151</v>
      </c>
      <c r="E8372" s="14" t="str">
        <f t="shared" ca="1" si="180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125.89315068493151</v>
      </c>
      <c r="E8373" s="14" t="str">
        <f t="shared" ca="1" si="180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125.89315068493151</v>
      </c>
      <c r="E8374" s="14" t="str">
        <f t="shared" ca="1" si="180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125.89315068493151</v>
      </c>
      <c r="E8375" s="14" t="str">
        <f t="shared" ca="1" si="180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125.89315068493151</v>
      </c>
      <c r="E8376" s="14" t="str">
        <f t="shared" ca="1" si="180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125.89315068493151</v>
      </c>
      <c r="E8377" s="14" t="str">
        <f t="shared" ca="1" si="180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125.89315068493151</v>
      </c>
      <c r="E8378" s="14" t="str">
        <f t="shared" ca="1" si="180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125.89315068493151</v>
      </c>
      <c r="E8379" s="14" t="str">
        <f t="shared" ca="1" si="180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125.89315068493151</v>
      </c>
      <c r="E8380" s="14" t="str">
        <f t="shared" ca="1" si="180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125.89315068493151</v>
      </c>
      <c r="E8381" s="14" t="str">
        <f t="shared" ca="1" si="180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125.89315068493151</v>
      </c>
      <c r="E8382" s="14" t="str">
        <f t="shared" ca="1" si="180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125.89315068493151</v>
      </c>
      <c r="E8383" s="14" t="str">
        <f t="shared" ca="1" si="180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125.89315068493151</v>
      </c>
      <c r="E8384" s="14" t="str">
        <f t="shared" ca="1" si="180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125.89315068493151</v>
      </c>
      <c r="E8385" s="14" t="str">
        <f t="shared" ca="1" si="180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125.89315068493151</v>
      </c>
      <c r="E8386" s="14" t="str">
        <f t="shared" ca="1" si="180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125.89315068493151</v>
      </c>
      <c r="E8387" s="14" t="str">
        <f t="shared" ca="1" si="180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125.89315068493151</v>
      </c>
      <c r="E8388" s="14" t="str">
        <f t="shared" ca="1" si="180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125.89315068493151</v>
      </c>
      <c r="E8389" s="14" t="str">
        <f t="shared" ca="1" si="180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125.89315068493151</v>
      </c>
      <c r="E8390" s="14" t="str">
        <f t="shared" ca="1" si="180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125.89315068493151</v>
      </c>
      <c r="E8391" s="14" t="str">
        <f t="shared" ca="1" si="180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125.89315068493151</v>
      </c>
      <c r="E8392" s="14" t="str">
        <f t="shared" ca="1" si="180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125.89315068493151</v>
      </c>
      <c r="E8393" s="14" t="str">
        <f t="shared" ca="1" si="180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125.89315068493151</v>
      </c>
      <c r="E8394" s="14" t="str">
        <f t="shared" ca="1" si="180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125.89315068493151</v>
      </c>
      <c r="E8395" s="14" t="str">
        <f t="shared" ca="1" si="180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125.89315068493151</v>
      </c>
      <c r="E8396" s="14" t="str">
        <f t="shared" ca="1" si="180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125.89315068493151</v>
      </c>
      <c r="E8397" s="14" t="str">
        <f t="shared" ca="1" si="180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125.89315068493151</v>
      </c>
      <c r="E8398" s="14" t="str">
        <f t="shared" ca="1" si="180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125.89315068493151</v>
      </c>
      <c r="E8399" s="14" t="str">
        <f t="shared" ca="1" si="180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125.89315068493151</v>
      </c>
      <c r="E8400" s="14" t="str">
        <f t="shared" ca="1" si="180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125.89315068493151</v>
      </c>
      <c r="E8401" s="14" t="str">
        <f t="shared" ca="1" si="180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125.89315068493151</v>
      </c>
      <c r="E8402" s="14" t="str">
        <f t="shared" ca="1" si="180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125.89315068493151</v>
      </c>
      <c r="E8403" s="14" t="str">
        <f t="shared" ca="1" si="180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125.89315068493151</v>
      </c>
      <c r="E8404" s="14" t="str">
        <f t="shared" ca="1" si="180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125.89315068493151</v>
      </c>
      <c r="E8405" s="14" t="str">
        <f t="shared" ca="1" si="180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125.89315068493151</v>
      </c>
      <c r="E8406" s="14" t="str">
        <f t="shared" ca="1" si="180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125.89315068493151</v>
      </c>
      <c r="E8407" s="14" t="str">
        <f t="shared" ca="1" si="180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125.89315068493151</v>
      </c>
      <c r="E8408" s="14" t="str">
        <f t="shared" ca="1" si="180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125.89315068493151</v>
      </c>
      <c r="E8409" s="14" t="str">
        <f t="shared" ca="1" si="180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125.89315068493151</v>
      </c>
      <c r="E8410" s="14" t="str">
        <f t="shared" ca="1" si="180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125.89315068493151</v>
      </c>
      <c r="E8411" s="14" t="str">
        <f t="shared" ca="1" si="180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125.89315068493151</v>
      </c>
      <c r="E8412" s="14" t="str">
        <f t="shared" ca="1" si="180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125.89315068493151</v>
      </c>
      <c r="E8413" s="14" t="str">
        <f t="shared" ca="1" si="180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125.89315068493151</v>
      </c>
      <c r="E8414" s="14" t="str">
        <f t="shared" ca="1" si="180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125.89315068493151</v>
      </c>
      <c r="E8415" s="14" t="str">
        <f t="shared" ca="1" si="180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125.89315068493151</v>
      </c>
      <c r="E8416" s="14" t="str">
        <f t="shared" ca="1" si="180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125.89315068493151</v>
      </c>
      <c r="E8417" s="14" t="str">
        <f t="shared" ca="1" si="180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125.89315068493151</v>
      </c>
      <c r="E8418" s="14" t="str">
        <f t="shared" ca="1" si="180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125.89315068493151</v>
      </c>
      <c r="E8419" s="14" t="str">
        <f t="shared" ca="1" si="180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125.89315068493151</v>
      </c>
      <c r="E8420" s="14" t="str">
        <f t="shared" ca="1" si="180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125.89315068493151</v>
      </c>
      <c r="E8421" s="14" t="str">
        <f t="shared" ca="1" si="180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125.89315068493151</v>
      </c>
      <c r="E8422" s="14" t="str">
        <f t="shared" ca="1" si="180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125.89315068493151</v>
      </c>
      <c r="E8423" s="14" t="str">
        <f t="shared" ca="1" si="180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125.89315068493151</v>
      </c>
      <c r="E8424" s="14" t="str">
        <f t="shared" ca="1" si="180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125.89315068493151</v>
      </c>
      <c r="E8425" s="14" t="str">
        <f t="shared" ca="1" si="180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125.89315068493151</v>
      </c>
      <c r="E8426" s="14" t="str">
        <f t="shared" ref="E8426:E8489" ca="1" si="181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125.89315068493151</v>
      </c>
      <c r="E8427" s="14" t="str">
        <f t="shared" ca="1" si="181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125.89315068493151</v>
      </c>
      <c r="E8428" s="14" t="str">
        <f t="shared" ca="1" si="181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125.89315068493151</v>
      </c>
      <c r="E8429" s="14" t="str">
        <f t="shared" ca="1" si="181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125.89315068493151</v>
      </c>
      <c r="E8430" s="14" t="str">
        <f t="shared" ca="1" si="181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125.89315068493151</v>
      </c>
      <c r="E8431" s="14" t="str">
        <f t="shared" ca="1" si="181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125.89315068493151</v>
      </c>
      <c r="E8432" s="14" t="str">
        <f t="shared" ca="1" si="181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125.89315068493151</v>
      </c>
      <c r="E8433" s="14" t="str">
        <f t="shared" ca="1" si="181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125.89315068493151</v>
      </c>
      <c r="E8434" s="14" t="str">
        <f t="shared" ca="1" si="181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125.89315068493151</v>
      </c>
      <c r="E8435" s="14" t="str">
        <f t="shared" ca="1" si="181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125.89315068493151</v>
      </c>
      <c r="E8436" s="14" t="str">
        <f t="shared" ca="1" si="181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125.89315068493151</v>
      </c>
      <c r="E8437" s="14" t="str">
        <f t="shared" ca="1" si="181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125.89315068493151</v>
      </c>
      <c r="E8438" s="14" t="str">
        <f t="shared" ca="1" si="181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125.89315068493151</v>
      </c>
      <c r="E8439" s="14" t="str">
        <f t="shared" ca="1" si="181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125.89315068493151</v>
      </c>
      <c r="E8440" s="14" t="str">
        <f t="shared" ca="1" si="181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125.89315068493151</v>
      </c>
      <c r="E8441" s="14" t="str">
        <f t="shared" ca="1" si="181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125.89315068493151</v>
      </c>
      <c r="E8442" s="14" t="str">
        <f t="shared" ca="1" si="181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125.89315068493151</v>
      </c>
      <c r="E8443" s="14" t="str">
        <f t="shared" ca="1" si="181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125.89315068493151</v>
      </c>
      <c r="E8444" s="14" t="str">
        <f t="shared" ca="1" si="181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125.89315068493151</v>
      </c>
      <c r="E8445" s="14" t="str">
        <f t="shared" ca="1" si="181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125.89315068493151</v>
      </c>
      <c r="E8446" s="14" t="str">
        <f t="shared" ca="1" si="181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125.89315068493151</v>
      </c>
      <c r="E8447" s="14" t="str">
        <f t="shared" ca="1" si="181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125.89315068493151</v>
      </c>
      <c r="E8448" s="14" t="str">
        <f t="shared" ca="1" si="181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125.89315068493151</v>
      </c>
      <c r="E8449" s="14" t="str">
        <f t="shared" ca="1" si="181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125.89315068493151</v>
      </c>
      <c r="E8450" s="14" t="str">
        <f t="shared" ca="1" si="181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125.89315068493151</v>
      </c>
      <c r="E8451" s="14" t="str">
        <f t="shared" ca="1" si="181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125.89315068493151</v>
      </c>
      <c r="E8452" s="14" t="str">
        <f t="shared" ca="1" si="181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125.89315068493151</v>
      </c>
      <c r="E8453" s="14" t="str">
        <f t="shared" ca="1" si="181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125.89315068493151</v>
      </c>
      <c r="E8454" s="14" t="str">
        <f t="shared" ca="1" si="181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125.89315068493151</v>
      </c>
      <c r="E8455" s="14" t="str">
        <f t="shared" ca="1" si="181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125.89315068493151</v>
      </c>
      <c r="E8456" s="14" t="str">
        <f t="shared" ca="1" si="181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125.89315068493151</v>
      </c>
      <c r="E8457" s="14" t="str">
        <f t="shared" ca="1" si="181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125.89315068493151</v>
      </c>
      <c r="E8458" s="14" t="str">
        <f t="shared" ca="1" si="181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125.89315068493151</v>
      </c>
      <c r="E8459" s="14" t="str">
        <f t="shared" ca="1" si="181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125.89315068493151</v>
      </c>
      <c r="E8460" s="14" t="str">
        <f t="shared" ca="1" si="181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125.89315068493151</v>
      </c>
      <c r="E8461" s="14" t="str">
        <f t="shared" ca="1" si="181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125.89315068493151</v>
      </c>
      <c r="E8462" s="14" t="str">
        <f t="shared" ca="1" si="181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125.89315068493151</v>
      </c>
      <c r="E8463" s="14" t="str">
        <f t="shared" ca="1" si="181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125.89315068493151</v>
      </c>
      <c r="E8464" s="14" t="str">
        <f t="shared" ca="1" si="181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125.89315068493151</v>
      </c>
      <c r="E8465" s="14" t="str">
        <f t="shared" ca="1" si="181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125.89315068493151</v>
      </c>
      <c r="E8466" s="14" t="str">
        <f t="shared" ca="1" si="181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125.89315068493151</v>
      </c>
      <c r="E8467" s="14" t="str">
        <f t="shared" ca="1" si="181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125.89315068493151</v>
      </c>
      <c r="E8468" s="14" t="str">
        <f t="shared" ca="1" si="181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125.89315068493151</v>
      </c>
      <c r="E8469" s="14" t="str">
        <f t="shared" ca="1" si="181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125.89315068493151</v>
      </c>
      <c r="E8470" s="14" t="str">
        <f t="shared" ca="1" si="181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125.89315068493151</v>
      </c>
      <c r="E8471" s="14" t="str">
        <f t="shared" ca="1" si="181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125.89315068493151</v>
      </c>
      <c r="E8472" s="14" t="str">
        <f t="shared" ca="1" si="181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125.89315068493151</v>
      </c>
      <c r="E8473" s="14" t="str">
        <f t="shared" ca="1" si="181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125.89315068493151</v>
      </c>
      <c r="E8474" s="14" t="str">
        <f t="shared" ca="1" si="181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125.89315068493151</v>
      </c>
      <c r="E8475" s="14" t="str">
        <f t="shared" ca="1" si="181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125.89315068493151</v>
      </c>
      <c r="E8476" s="14" t="str">
        <f t="shared" ca="1" si="181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125.89315068493151</v>
      </c>
      <c r="E8477" s="14" t="str">
        <f t="shared" ca="1" si="181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125.89315068493151</v>
      </c>
      <c r="E8478" s="14" t="str">
        <f t="shared" ca="1" si="181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125.89315068493151</v>
      </c>
      <c r="E8479" s="14" t="str">
        <f t="shared" ca="1" si="181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125.89315068493151</v>
      </c>
      <c r="E8480" s="14" t="str">
        <f t="shared" ca="1" si="181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125.89315068493151</v>
      </c>
      <c r="E8481" s="14" t="str">
        <f t="shared" ca="1" si="181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125.89315068493151</v>
      </c>
      <c r="E8482" s="14" t="str">
        <f t="shared" ca="1" si="181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125.89315068493151</v>
      </c>
      <c r="E8483" s="14" t="str">
        <f t="shared" ca="1" si="181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125.89315068493151</v>
      </c>
      <c r="E8484" s="14" t="str">
        <f t="shared" ca="1" si="181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125.89315068493151</v>
      </c>
      <c r="E8485" s="14" t="str">
        <f t="shared" ca="1" si="181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125.89315068493151</v>
      </c>
      <c r="E8486" s="14" t="str">
        <f t="shared" ca="1" si="181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125.89315068493151</v>
      </c>
      <c r="E8487" s="14" t="str">
        <f t="shared" ca="1" si="181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125.89315068493151</v>
      </c>
      <c r="E8488" s="14" t="str">
        <f t="shared" ca="1" si="181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125.89315068493151</v>
      </c>
      <c r="E8489" s="14" t="str">
        <f t="shared" ca="1" si="181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125.89315068493151</v>
      </c>
      <c r="E8490" s="14" t="str">
        <f t="shared" ref="E8490:E8553" ca="1" si="182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125.89315068493151</v>
      </c>
      <c r="E8491" s="14" t="str">
        <f t="shared" ca="1" si="182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125.89315068493151</v>
      </c>
      <c r="E8492" s="14" t="str">
        <f t="shared" ca="1" si="182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125.89315068493151</v>
      </c>
      <c r="E8493" s="14" t="str">
        <f t="shared" ca="1" si="182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125.89315068493151</v>
      </c>
      <c r="E8494" s="14" t="str">
        <f t="shared" ca="1" si="182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125.89315068493151</v>
      </c>
      <c r="E8495" s="14" t="str">
        <f t="shared" ca="1" si="182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125.89315068493151</v>
      </c>
      <c r="E8496" s="14" t="str">
        <f t="shared" ca="1" si="182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125.89315068493151</v>
      </c>
      <c r="E8497" s="14" t="str">
        <f t="shared" ca="1" si="182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125.89315068493151</v>
      </c>
      <c r="E8498" s="14" t="str">
        <f t="shared" ca="1" si="182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125.89315068493151</v>
      </c>
      <c r="E8499" s="14" t="str">
        <f t="shared" ca="1" si="182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125.89315068493151</v>
      </c>
      <c r="E8500" s="14" t="str">
        <f t="shared" ca="1" si="182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125.89315068493151</v>
      </c>
      <c r="E8501" s="14" t="str">
        <f t="shared" ca="1" si="182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125.89315068493151</v>
      </c>
      <c r="E8502" s="14" t="str">
        <f t="shared" ca="1" si="182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125.89315068493151</v>
      </c>
      <c r="E8503" s="14" t="str">
        <f t="shared" ca="1" si="182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125.89315068493151</v>
      </c>
      <c r="E8504" s="14" t="str">
        <f t="shared" ca="1" si="182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125.89315068493151</v>
      </c>
      <c r="E8505" s="14" t="str">
        <f t="shared" ca="1" si="182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125.89315068493151</v>
      </c>
      <c r="E8506" s="14" t="str">
        <f t="shared" ca="1" si="182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125.89315068493151</v>
      </c>
      <c r="E8507" s="14" t="str">
        <f t="shared" ca="1" si="182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125.89315068493151</v>
      </c>
      <c r="E8508" s="14" t="str">
        <f t="shared" ca="1" si="182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125.89315068493151</v>
      </c>
      <c r="E8509" s="14" t="str">
        <f t="shared" ca="1" si="182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125.89315068493151</v>
      </c>
      <c r="E8510" s="14" t="str">
        <f t="shared" ca="1" si="182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125.89315068493151</v>
      </c>
      <c r="E8511" s="14" t="str">
        <f t="shared" ca="1" si="182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125.89315068493151</v>
      </c>
      <c r="E8512" s="14" t="str">
        <f t="shared" ca="1" si="182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125.89315068493151</v>
      </c>
      <c r="E8513" s="14" t="str">
        <f t="shared" ca="1" si="182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125.89315068493151</v>
      </c>
      <c r="E8514" s="14" t="str">
        <f t="shared" ca="1" si="182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125.89315068493151</v>
      </c>
      <c r="E8515" s="14" t="str">
        <f t="shared" ca="1" si="182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125.89315068493151</v>
      </c>
      <c r="E8516" s="14" t="str">
        <f t="shared" ca="1" si="182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125.89315068493151</v>
      </c>
      <c r="E8517" s="14" t="str">
        <f t="shared" ca="1" si="182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125.89315068493151</v>
      </c>
      <c r="E8518" s="14" t="str">
        <f t="shared" ca="1" si="182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125.89315068493151</v>
      </c>
      <c r="E8519" s="14" t="str">
        <f t="shared" ca="1" si="182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125.89315068493151</v>
      </c>
      <c r="E8520" s="14" t="str">
        <f t="shared" ca="1" si="182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125.89315068493151</v>
      </c>
      <c r="E8521" s="14" t="str">
        <f t="shared" ca="1" si="182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125.89315068493151</v>
      </c>
      <c r="E8522" s="14" t="str">
        <f t="shared" ca="1" si="182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125.89315068493151</v>
      </c>
      <c r="E8523" s="14" t="str">
        <f t="shared" ca="1" si="182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125.89315068493151</v>
      </c>
      <c r="E8524" s="14" t="str">
        <f t="shared" ca="1" si="182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125.89315068493151</v>
      </c>
      <c r="E8525" s="14" t="str">
        <f t="shared" ca="1" si="182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125.89315068493151</v>
      </c>
      <c r="E8526" s="14" t="str">
        <f t="shared" ca="1" si="182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125.89315068493151</v>
      </c>
      <c r="E8527" s="14" t="str">
        <f t="shared" ca="1" si="182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125.89315068493151</v>
      </c>
      <c r="E8528" s="14" t="str">
        <f t="shared" ca="1" si="182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125.89315068493151</v>
      </c>
      <c r="E8529" s="14" t="str">
        <f t="shared" ca="1" si="182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125.89315068493151</v>
      </c>
      <c r="E8530" s="14" t="str">
        <f t="shared" ca="1" si="182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125.89315068493151</v>
      </c>
      <c r="E8531" s="14" t="str">
        <f t="shared" ca="1" si="182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125.89315068493151</v>
      </c>
      <c r="E8532" s="14" t="str">
        <f t="shared" ca="1" si="182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125.89315068493151</v>
      </c>
      <c r="E8533" s="14" t="str">
        <f t="shared" ca="1" si="182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125.89315068493151</v>
      </c>
      <c r="E8534" s="14" t="str">
        <f t="shared" ca="1" si="182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125.89315068493151</v>
      </c>
      <c r="E8535" s="14" t="str">
        <f t="shared" ca="1" si="182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125.89315068493151</v>
      </c>
      <c r="E8536" s="14" t="str">
        <f t="shared" ca="1" si="182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125.89315068493151</v>
      </c>
      <c r="E8537" s="14" t="str">
        <f t="shared" ca="1" si="182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125.89315068493151</v>
      </c>
      <c r="E8538" s="14" t="str">
        <f t="shared" ca="1" si="182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125.89315068493151</v>
      </c>
      <c r="E8539" s="14" t="str">
        <f t="shared" ca="1" si="182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125.89315068493151</v>
      </c>
      <c r="E8540" s="14" t="str">
        <f t="shared" ca="1" si="182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125.89315068493151</v>
      </c>
      <c r="E8541" s="14" t="str">
        <f t="shared" ca="1" si="182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125.89315068493151</v>
      </c>
      <c r="E8542" s="14" t="str">
        <f t="shared" ca="1" si="182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125.89315068493151</v>
      </c>
      <c r="E8543" s="14" t="str">
        <f t="shared" ca="1" si="182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125.89315068493151</v>
      </c>
      <c r="E8544" s="14" t="str">
        <f t="shared" ca="1" si="182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125.89315068493151</v>
      </c>
      <c r="E8545" s="14" t="str">
        <f t="shared" ca="1" si="182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125.89315068493151</v>
      </c>
      <c r="E8546" s="14" t="str">
        <f t="shared" ca="1" si="182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125.89315068493151</v>
      </c>
      <c r="E8547" s="14" t="str">
        <f t="shared" ca="1" si="182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125.89315068493151</v>
      </c>
      <c r="E8548" s="14" t="str">
        <f t="shared" ca="1" si="182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125.89315068493151</v>
      </c>
      <c r="E8549" s="14" t="str">
        <f t="shared" ca="1" si="182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125.89315068493151</v>
      </c>
      <c r="E8550" s="14" t="str">
        <f t="shared" ca="1" si="182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125.89315068493151</v>
      </c>
      <c r="E8551" s="14" t="str">
        <f t="shared" ca="1" si="182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125.89315068493151</v>
      </c>
      <c r="E8552" s="14" t="str">
        <f t="shared" ca="1" si="182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125.89315068493151</v>
      </c>
      <c r="E8553" s="14" t="str">
        <f t="shared" ca="1" si="182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125.89315068493151</v>
      </c>
      <c r="E8554" s="14" t="str">
        <f t="shared" ref="E8554:E8617" ca="1" si="183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125.89315068493151</v>
      </c>
      <c r="E8555" s="14" t="str">
        <f t="shared" ca="1" si="183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125.89315068493151</v>
      </c>
      <c r="E8556" s="14" t="str">
        <f t="shared" ca="1" si="183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125.89315068493151</v>
      </c>
      <c r="E8557" s="14" t="str">
        <f t="shared" ca="1" si="183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125.89315068493151</v>
      </c>
      <c r="E8558" s="14" t="str">
        <f t="shared" ca="1" si="183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125.89315068493151</v>
      </c>
      <c r="E8559" s="14" t="str">
        <f t="shared" ca="1" si="183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125.89315068493151</v>
      </c>
      <c r="E8560" s="14" t="str">
        <f t="shared" ca="1" si="183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125.89315068493151</v>
      </c>
      <c r="E8561" s="14" t="str">
        <f t="shared" ca="1" si="183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125.89315068493151</v>
      </c>
      <c r="E8562" s="14" t="str">
        <f t="shared" ca="1" si="183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125.89315068493151</v>
      </c>
      <c r="E8563" s="14" t="str">
        <f t="shared" ca="1" si="183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125.89315068493151</v>
      </c>
      <c r="E8564" s="14" t="str">
        <f t="shared" ca="1" si="183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125.89315068493151</v>
      </c>
      <c r="E8565" s="14" t="str">
        <f t="shared" ca="1" si="183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125.89315068493151</v>
      </c>
      <c r="E8566" s="14" t="str">
        <f t="shared" ca="1" si="183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125.89315068493151</v>
      </c>
      <c r="E8567" s="14" t="str">
        <f t="shared" ca="1" si="183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125.89315068493151</v>
      </c>
      <c r="E8568" s="14" t="str">
        <f t="shared" ca="1" si="183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125.89315068493151</v>
      </c>
      <c r="E8569" s="14" t="str">
        <f t="shared" ca="1" si="183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125.89315068493151</v>
      </c>
      <c r="E8570" s="14" t="str">
        <f t="shared" ca="1" si="183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125.89315068493151</v>
      </c>
      <c r="E8571" s="14" t="str">
        <f t="shared" ca="1" si="183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125.89315068493151</v>
      </c>
      <c r="E8572" s="14" t="str">
        <f t="shared" ca="1" si="183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125.89315068493151</v>
      </c>
      <c r="E8573" s="14" t="str">
        <f t="shared" ca="1" si="183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125.89315068493151</v>
      </c>
      <c r="E8574" s="14" t="str">
        <f t="shared" ca="1" si="183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125.89315068493151</v>
      </c>
      <c r="E8575" s="14" t="str">
        <f t="shared" ca="1" si="183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125.89315068493151</v>
      </c>
      <c r="E8576" s="14" t="str">
        <f t="shared" ca="1" si="183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125.89315068493151</v>
      </c>
      <c r="E8577" s="14" t="str">
        <f t="shared" ca="1" si="183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125.89315068493151</v>
      </c>
      <c r="E8578" s="14" t="str">
        <f t="shared" ca="1" si="183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125.89315068493151</v>
      </c>
      <c r="E8579" s="14" t="str">
        <f t="shared" ca="1" si="183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125.89315068493151</v>
      </c>
      <c r="E8580" s="14" t="str">
        <f t="shared" ca="1" si="183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125.89315068493151</v>
      </c>
      <c r="E8581" s="14" t="str">
        <f t="shared" ca="1" si="183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125.89315068493151</v>
      </c>
      <c r="E8582" s="14" t="str">
        <f t="shared" ca="1" si="183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125.89315068493151</v>
      </c>
      <c r="E8583" s="14" t="str">
        <f t="shared" ca="1" si="183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125.89315068493151</v>
      </c>
      <c r="E8584" s="14" t="str">
        <f t="shared" ca="1" si="183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125.89315068493151</v>
      </c>
      <c r="E8585" s="14" t="str">
        <f t="shared" ca="1" si="183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125.89315068493151</v>
      </c>
      <c r="E8586" s="14" t="str">
        <f t="shared" ca="1" si="183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125.89315068493151</v>
      </c>
      <c r="E8587" s="14" t="str">
        <f t="shared" ca="1" si="183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125.89315068493151</v>
      </c>
      <c r="E8588" s="14" t="str">
        <f t="shared" ca="1" si="183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125.89315068493151</v>
      </c>
      <c r="E8589" s="14" t="str">
        <f t="shared" ca="1" si="183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125.89315068493151</v>
      </c>
      <c r="E8590" s="14" t="str">
        <f t="shared" ca="1" si="183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125.89315068493151</v>
      </c>
      <c r="E8591" s="14" t="str">
        <f t="shared" ca="1" si="183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125.89315068493151</v>
      </c>
      <c r="E8592" s="14" t="str">
        <f t="shared" ca="1" si="183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125.89315068493151</v>
      </c>
      <c r="E8593" s="14" t="str">
        <f t="shared" ca="1" si="183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125.89315068493151</v>
      </c>
      <c r="E8594" s="14" t="str">
        <f t="shared" ca="1" si="183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125.89315068493151</v>
      </c>
      <c r="E8595" s="14" t="str">
        <f t="shared" ca="1" si="183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125.89315068493151</v>
      </c>
      <c r="E8596" s="14" t="str">
        <f t="shared" ca="1" si="183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125.89315068493151</v>
      </c>
      <c r="E8597" s="14" t="str">
        <f t="shared" ca="1" si="183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125.89315068493151</v>
      </c>
      <c r="E8598" s="14" t="str">
        <f t="shared" ca="1" si="183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125.89315068493151</v>
      </c>
      <c r="E8599" s="14" t="str">
        <f t="shared" ca="1" si="183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125.89315068493151</v>
      </c>
      <c r="E8600" s="14" t="str">
        <f t="shared" ca="1" si="183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125.89315068493151</v>
      </c>
      <c r="E8601" s="14" t="str">
        <f t="shared" ca="1" si="183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125.89315068493151</v>
      </c>
      <c r="E8602" s="14" t="str">
        <f t="shared" ca="1" si="183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125.89315068493151</v>
      </c>
      <c r="E8603" s="14" t="str">
        <f t="shared" ca="1" si="183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125.89315068493151</v>
      </c>
      <c r="E8604" s="14" t="str">
        <f t="shared" ca="1" si="183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125.89315068493151</v>
      </c>
      <c r="E8605" s="14" t="str">
        <f t="shared" ca="1" si="183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125.89315068493151</v>
      </c>
      <c r="E8606" s="14" t="str">
        <f t="shared" ca="1" si="183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125.89315068493151</v>
      </c>
      <c r="E8607" s="14" t="str">
        <f t="shared" ca="1" si="183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125.89315068493151</v>
      </c>
      <c r="E8608" s="14" t="str">
        <f t="shared" ca="1" si="183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125.89315068493151</v>
      </c>
      <c r="E8609" s="14" t="str">
        <f t="shared" ca="1" si="183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125.89315068493151</v>
      </c>
      <c r="E8610" s="14" t="str">
        <f t="shared" ca="1" si="183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125.89315068493151</v>
      </c>
      <c r="E8611" s="14" t="str">
        <f t="shared" ca="1" si="183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125.89315068493151</v>
      </c>
      <c r="E8612" s="14" t="str">
        <f t="shared" ca="1" si="183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125.89315068493151</v>
      </c>
      <c r="E8613" s="14" t="str">
        <f t="shared" ca="1" si="183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125.89315068493151</v>
      </c>
      <c r="E8614" s="14" t="str">
        <f t="shared" ca="1" si="183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125.89315068493151</v>
      </c>
      <c r="E8615" s="14" t="str">
        <f t="shared" ca="1" si="183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125.89315068493151</v>
      </c>
      <c r="E8616" s="14" t="str">
        <f t="shared" ca="1" si="183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125.89315068493151</v>
      </c>
      <c r="E8617" s="14" t="str">
        <f t="shared" ca="1" si="183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125.89315068493151</v>
      </c>
      <c r="E8618" s="14" t="str">
        <f t="shared" ref="E8618:E8681" ca="1" si="184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125.89315068493151</v>
      </c>
      <c r="E8619" s="14" t="str">
        <f t="shared" ca="1" si="184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125.89315068493151</v>
      </c>
      <c r="E8620" s="14" t="str">
        <f t="shared" ca="1" si="184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125.89315068493151</v>
      </c>
      <c r="E8621" s="14" t="str">
        <f t="shared" ca="1" si="184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125.89315068493151</v>
      </c>
      <c r="E8622" s="14" t="str">
        <f t="shared" ca="1" si="184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125.89315068493151</v>
      </c>
      <c r="E8623" s="14" t="str">
        <f t="shared" ca="1" si="184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125.89315068493151</v>
      </c>
      <c r="E8624" s="14" t="str">
        <f t="shared" ca="1" si="184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125.89315068493151</v>
      </c>
      <c r="E8625" s="14" t="str">
        <f t="shared" ca="1" si="184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125.89315068493151</v>
      </c>
      <c r="E8626" s="14" t="str">
        <f t="shared" ca="1" si="184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125.89315068493151</v>
      </c>
      <c r="E8627" s="14" t="str">
        <f t="shared" ca="1" si="184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125.89315068493151</v>
      </c>
      <c r="E8628" s="14" t="str">
        <f t="shared" ca="1" si="184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125.89315068493151</v>
      </c>
      <c r="E8629" s="14" t="str">
        <f t="shared" ca="1" si="184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125.89315068493151</v>
      </c>
      <c r="E8630" s="14" t="str">
        <f t="shared" ca="1" si="184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125.89315068493151</v>
      </c>
      <c r="E8631" s="14" t="str">
        <f t="shared" ca="1" si="184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125.89315068493151</v>
      </c>
      <c r="E8632" s="14" t="str">
        <f t="shared" ca="1" si="184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125.89315068493151</v>
      </c>
      <c r="E8633" s="14" t="str">
        <f t="shared" ca="1" si="184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125.89315068493151</v>
      </c>
      <c r="E8634" s="14" t="str">
        <f t="shared" ca="1" si="184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125.89315068493151</v>
      </c>
      <c r="E8635" s="14" t="str">
        <f t="shared" ca="1" si="184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125.89315068493151</v>
      </c>
      <c r="E8636" s="14" t="str">
        <f t="shared" ca="1" si="184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125.89315068493151</v>
      </c>
      <c r="E8637" s="14" t="str">
        <f t="shared" ca="1" si="184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125.89315068493151</v>
      </c>
      <c r="E8638" s="14" t="str">
        <f t="shared" ca="1" si="184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125.89315068493151</v>
      </c>
      <c r="E8639" s="14" t="str">
        <f t="shared" ca="1" si="184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125.89315068493151</v>
      </c>
      <c r="E8640" s="14" t="str">
        <f t="shared" ca="1" si="184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125.89315068493151</v>
      </c>
      <c r="E8641" s="14" t="str">
        <f t="shared" ca="1" si="184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125.89315068493151</v>
      </c>
      <c r="E8642" s="14" t="str">
        <f t="shared" ca="1" si="184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125.89315068493151</v>
      </c>
      <c r="E8643" s="14" t="str">
        <f t="shared" ca="1" si="184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125.89315068493151</v>
      </c>
      <c r="E8644" s="14" t="str">
        <f t="shared" ca="1" si="184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125.89315068493151</v>
      </c>
      <c r="E8645" s="14" t="str">
        <f t="shared" ca="1" si="184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125.89315068493151</v>
      </c>
      <c r="E8646" s="14" t="str">
        <f t="shared" ca="1" si="184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125.89315068493151</v>
      </c>
      <c r="E8647" s="14" t="str">
        <f t="shared" ca="1" si="184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125.89315068493151</v>
      </c>
      <c r="E8648" s="14" t="str">
        <f t="shared" ca="1" si="184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125.89315068493151</v>
      </c>
      <c r="E8649" s="14" t="str">
        <f t="shared" ca="1" si="184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125.89315068493151</v>
      </c>
      <c r="E8650" s="14" t="str">
        <f t="shared" ca="1" si="184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125.89315068493151</v>
      </c>
      <c r="E8651" s="14" t="str">
        <f t="shared" ca="1" si="184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125.89315068493151</v>
      </c>
      <c r="E8652" s="14" t="str">
        <f t="shared" ca="1" si="184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125.89315068493151</v>
      </c>
      <c r="E8653" s="14" t="str">
        <f t="shared" ca="1" si="184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125.89315068493151</v>
      </c>
      <c r="E8654" s="14" t="str">
        <f t="shared" ca="1" si="184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125.89315068493151</v>
      </c>
      <c r="E8655" s="14" t="str">
        <f t="shared" ca="1" si="184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125.89315068493151</v>
      </c>
      <c r="E8656" s="14" t="str">
        <f t="shared" ca="1" si="184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125.89315068493151</v>
      </c>
      <c r="E8657" s="14" t="str">
        <f t="shared" ca="1" si="184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125.89315068493151</v>
      </c>
      <c r="E8658" s="14" t="str">
        <f t="shared" ca="1" si="184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125.89315068493151</v>
      </c>
      <c r="E8659" s="14" t="str">
        <f t="shared" ca="1" si="184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125.89315068493151</v>
      </c>
      <c r="E8660" s="14" t="str">
        <f t="shared" ca="1" si="184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125.89315068493151</v>
      </c>
      <c r="E8661" s="14" t="str">
        <f t="shared" ca="1" si="184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125.89315068493151</v>
      </c>
      <c r="E8662" s="14" t="str">
        <f t="shared" ca="1" si="184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125.89315068493151</v>
      </c>
      <c r="E8663" s="14" t="str">
        <f t="shared" ca="1" si="184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125.89315068493151</v>
      </c>
      <c r="E8664" s="14" t="str">
        <f t="shared" ca="1" si="184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125.89315068493151</v>
      </c>
      <c r="E8665" s="14" t="str">
        <f t="shared" ca="1" si="184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125.89315068493151</v>
      </c>
      <c r="E8666" s="14" t="str">
        <f t="shared" ca="1" si="184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125.89315068493151</v>
      </c>
      <c r="E8667" s="14" t="str">
        <f t="shared" ca="1" si="184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125.89315068493151</v>
      </c>
      <c r="E8668" s="14" t="str">
        <f t="shared" ca="1" si="184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125.89315068493151</v>
      </c>
      <c r="E8669" s="14" t="str">
        <f t="shared" ca="1" si="184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125.89315068493151</v>
      </c>
      <c r="E8670" s="14" t="str">
        <f t="shared" ca="1" si="184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125.89315068493151</v>
      </c>
      <c r="E8671" s="14" t="str">
        <f t="shared" ca="1" si="184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125.89315068493151</v>
      </c>
      <c r="E8672" s="14" t="str">
        <f t="shared" ca="1" si="184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125.89315068493151</v>
      </c>
      <c r="E8673" s="14" t="str">
        <f t="shared" ca="1" si="184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125.89315068493151</v>
      </c>
      <c r="E8674" s="14" t="str">
        <f t="shared" ca="1" si="184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125.89315068493151</v>
      </c>
      <c r="E8675" s="14" t="str">
        <f t="shared" ca="1" si="184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125.89315068493151</v>
      </c>
      <c r="E8676" s="14" t="str">
        <f t="shared" ca="1" si="184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125.89315068493151</v>
      </c>
      <c r="E8677" s="14" t="str">
        <f t="shared" ca="1" si="184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125.89315068493151</v>
      </c>
      <c r="E8678" s="14" t="str">
        <f t="shared" ca="1" si="184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125.89315068493151</v>
      </c>
      <c r="E8679" s="14" t="str">
        <f t="shared" ca="1" si="184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125.89315068493151</v>
      </c>
      <c r="E8680" s="14" t="str">
        <f t="shared" ca="1" si="184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125.89315068493151</v>
      </c>
      <c r="E8681" s="14" t="str">
        <f t="shared" ca="1" si="184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125.89315068493151</v>
      </c>
      <c r="E8682" s="14" t="str">
        <f t="shared" ref="E8682:E8745" ca="1" si="185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125.89315068493151</v>
      </c>
      <c r="E8683" s="14" t="str">
        <f t="shared" ca="1" si="185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125.89315068493151</v>
      </c>
      <c r="E8684" s="14" t="str">
        <f t="shared" ca="1" si="185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125.89315068493151</v>
      </c>
      <c r="E8685" s="14" t="str">
        <f t="shared" ca="1" si="185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125.89315068493151</v>
      </c>
      <c r="E8686" s="14" t="str">
        <f t="shared" ca="1" si="185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125.89315068493151</v>
      </c>
      <c r="E8687" s="14" t="str">
        <f t="shared" ca="1" si="185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125.89315068493151</v>
      </c>
      <c r="E8688" s="14" t="str">
        <f t="shared" ca="1" si="185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125.89315068493151</v>
      </c>
      <c r="E8689" s="14" t="str">
        <f t="shared" ca="1" si="185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125.89315068493151</v>
      </c>
      <c r="E8690" s="14" t="str">
        <f t="shared" ca="1" si="185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125.89315068493151</v>
      </c>
      <c r="E8691" s="14" t="str">
        <f t="shared" ca="1" si="185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125.89315068493151</v>
      </c>
      <c r="E8692" s="14" t="str">
        <f t="shared" ca="1" si="185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125.89315068493151</v>
      </c>
      <c r="E8693" s="14" t="str">
        <f t="shared" ca="1" si="185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125.89315068493151</v>
      </c>
      <c r="E8694" s="14" t="str">
        <f t="shared" ca="1" si="185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125.89315068493151</v>
      </c>
      <c r="E8695" s="14" t="str">
        <f t="shared" ca="1" si="185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125.89315068493151</v>
      </c>
      <c r="E8696" s="14" t="str">
        <f t="shared" ca="1" si="185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125.89315068493151</v>
      </c>
      <c r="E8697" s="14" t="str">
        <f t="shared" ca="1" si="185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125.89315068493151</v>
      </c>
      <c r="E8698" s="14" t="str">
        <f t="shared" ca="1" si="185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125.89315068493151</v>
      </c>
      <c r="E8699" s="14" t="str">
        <f t="shared" ca="1" si="185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125.89315068493151</v>
      </c>
      <c r="E8700" s="14" t="str">
        <f t="shared" ca="1" si="185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125.89315068493151</v>
      </c>
      <c r="E8701" s="14" t="str">
        <f t="shared" ca="1" si="185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125.89315068493151</v>
      </c>
      <c r="E8702" s="14" t="str">
        <f t="shared" ca="1" si="185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125.89315068493151</v>
      </c>
      <c r="E8703" s="14" t="str">
        <f t="shared" ca="1" si="185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125.89315068493151</v>
      </c>
      <c r="E8704" s="14" t="str">
        <f t="shared" ca="1" si="185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125.89315068493151</v>
      </c>
      <c r="E8705" s="14" t="str">
        <f t="shared" ca="1" si="185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125.89315068493151</v>
      </c>
      <c r="E8706" s="14" t="str">
        <f t="shared" ca="1" si="185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125.89315068493151</v>
      </c>
      <c r="E8707" s="14" t="str">
        <f t="shared" ca="1" si="185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125.89315068493151</v>
      </c>
      <c r="E8708" s="14" t="str">
        <f t="shared" ca="1" si="185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125.89315068493151</v>
      </c>
      <c r="E8709" s="14" t="str">
        <f t="shared" ca="1" si="185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125.89315068493151</v>
      </c>
      <c r="E8710" s="14" t="str">
        <f t="shared" ca="1" si="185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125.89315068493151</v>
      </c>
      <c r="E8711" s="14" t="str">
        <f t="shared" ca="1" si="185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125.89315068493151</v>
      </c>
      <c r="E8712" s="14" t="str">
        <f t="shared" ca="1" si="185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125.89315068493151</v>
      </c>
      <c r="E8713" s="14" t="str">
        <f t="shared" ca="1" si="185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125.89315068493151</v>
      </c>
      <c r="E8714" s="14" t="str">
        <f t="shared" ca="1" si="185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125.89315068493151</v>
      </c>
      <c r="E8715" s="14" t="str">
        <f t="shared" ca="1" si="185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125.89315068493151</v>
      </c>
      <c r="E8716" s="14" t="str">
        <f t="shared" ca="1" si="185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125.89315068493151</v>
      </c>
      <c r="E8717" s="14" t="str">
        <f t="shared" ca="1" si="185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125.89315068493151</v>
      </c>
      <c r="E8718" s="14" t="str">
        <f t="shared" ca="1" si="185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125.89315068493151</v>
      </c>
      <c r="E8719" s="14" t="str">
        <f t="shared" ca="1" si="185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125.89315068493151</v>
      </c>
      <c r="E8720" s="14" t="str">
        <f t="shared" ca="1" si="185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125.89315068493151</v>
      </c>
      <c r="E8721" s="14" t="str">
        <f t="shared" ca="1" si="185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125.89315068493151</v>
      </c>
      <c r="E8722" s="14" t="str">
        <f t="shared" ca="1" si="185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125.89315068493151</v>
      </c>
      <c r="E8723" s="14" t="str">
        <f t="shared" ca="1" si="185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125.89315068493151</v>
      </c>
      <c r="E8724" s="14" t="str">
        <f t="shared" ca="1" si="185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125.89315068493151</v>
      </c>
      <c r="E8725" s="14" t="str">
        <f t="shared" ca="1" si="185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125.89315068493151</v>
      </c>
      <c r="E8726" s="14" t="str">
        <f t="shared" ca="1" si="185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125.89315068493151</v>
      </c>
      <c r="E8727" s="14" t="str">
        <f t="shared" ca="1" si="185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125.89315068493151</v>
      </c>
      <c r="E8728" s="14" t="str">
        <f t="shared" ca="1" si="185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125.89315068493151</v>
      </c>
      <c r="E8729" s="14" t="str">
        <f t="shared" ca="1" si="185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125.89315068493151</v>
      </c>
      <c r="E8730" s="14" t="str">
        <f t="shared" ca="1" si="185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125.89315068493151</v>
      </c>
      <c r="E8731" s="14" t="str">
        <f t="shared" ca="1" si="185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125.89315068493151</v>
      </c>
      <c r="E8732" s="14" t="str">
        <f t="shared" ca="1" si="185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125.89315068493151</v>
      </c>
      <c r="E8733" s="14" t="str">
        <f t="shared" ca="1" si="185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125.89315068493151</v>
      </c>
      <c r="E8734" s="14" t="str">
        <f t="shared" ca="1" si="185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125.89315068493151</v>
      </c>
      <c r="E8735" s="14" t="str">
        <f t="shared" ca="1" si="185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125.89315068493151</v>
      </c>
      <c r="E8736" s="14" t="str">
        <f t="shared" ca="1" si="185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125.89315068493151</v>
      </c>
      <c r="E8737" s="14" t="str">
        <f t="shared" ca="1" si="185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125.89315068493151</v>
      </c>
      <c r="E8738" s="14" t="str">
        <f t="shared" ca="1" si="185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125.89315068493151</v>
      </c>
      <c r="E8739" s="14" t="str">
        <f t="shared" ca="1" si="185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125.89315068493151</v>
      </c>
      <c r="E8740" s="14" t="str">
        <f t="shared" ca="1" si="185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125.89315068493151</v>
      </c>
      <c r="E8741" s="14" t="str">
        <f t="shared" ca="1" si="185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125.89315068493151</v>
      </c>
      <c r="E8742" s="14" t="str">
        <f t="shared" ca="1" si="185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125.89315068493151</v>
      </c>
      <c r="E8743" s="14" t="str">
        <f t="shared" ca="1" si="185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125.89315068493151</v>
      </c>
      <c r="E8744" s="14" t="str">
        <f t="shared" ca="1" si="185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125.89315068493151</v>
      </c>
      <c r="E8745" s="14" t="str">
        <f t="shared" ca="1" si="185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125.89315068493151</v>
      </c>
      <c r="E8746" s="14" t="str">
        <f t="shared" ref="E8746:E8809" ca="1" si="186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125.89315068493151</v>
      </c>
      <c r="E8747" s="14" t="str">
        <f t="shared" ca="1" si="186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125.89315068493151</v>
      </c>
      <c r="E8748" s="14" t="str">
        <f t="shared" ca="1" si="186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125.89315068493151</v>
      </c>
      <c r="E8749" s="14" t="str">
        <f t="shared" ca="1" si="186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125.89315068493151</v>
      </c>
      <c r="E8750" s="14" t="str">
        <f t="shared" ca="1" si="186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125.89315068493151</v>
      </c>
      <c r="E8751" s="14" t="str">
        <f t="shared" ca="1" si="186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125.89315068493151</v>
      </c>
      <c r="E8752" s="14" t="str">
        <f t="shared" ca="1" si="186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125.89315068493151</v>
      </c>
      <c r="E8753" s="14" t="str">
        <f t="shared" ca="1" si="186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125.89315068493151</v>
      </c>
      <c r="E8754" s="14" t="str">
        <f t="shared" ca="1" si="186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125.89315068493151</v>
      </c>
      <c r="E8755" s="14" t="str">
        <f t="shared" ca="1" si="186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125.89315068493151</v>
      </c>
      <c r="E8756" s="14" t="str">
        <f t="shared" ca="1" si="186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125.89315068493151</v>
      </c>
      <c r="E8757" s="14" t="str">
        <f t="shared" ca="1" si="186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125.89315068493151</v>
      </c>
      <c r="E8758" s="14" t="str">
        <f t="shared" ca="1" si="186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125.89315068493151</v>
      </c>
      <c r="E8759" s="14" t="str">
        <f t="shared" ca="1" si="186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125.89315068493151</v>
      </c>
      <c r="E8760" s="14" t="str">
        <f t="shared" ca="1" si="186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125.89315068493151</v>
      </c>
      <c r="E8761" s="14" t="str">
        <f t="shared" ca="1" si="186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125.89315068493151</v>
      </c>
      <c r="E8762" s="14" t="str">
        <f t="shared" ca="1" si="186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125.89315068493151</v>
      </c>
      <c r="E8763" s="14" t="str">
        <f t="shared" ca="1" si="186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125.89315068493151</v>
      </c>
      <c r="E8764" s="14" t="str">
        <f t="shared" ca="1" si="186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125.89315068493151</v>
      </c>
      <c r="E8765" s="14" t="str">
        <f t="shared" ca="1" si="186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125.89315068493151</v>
      </c>
      <c r="E8766" s="14" t="str">
        <f t="shared" ca="1" si="186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125.89315068493151</v>
      </c>
      <c r="E8767" s="14" t="str">
        <f t="shared" ca="1" si="186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125.89315068493151</v>
      </c>
      <c r="E8768" s="14" t="str">
        <f t="shared" ca="1" si="186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125.89315068493151</v>
      </c>
      <c r="E8769" s="14" t="str">
        <f t="shared" ca="1" si="186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125.89315068493151</v>
      </c>
      <c r="E8770" s="14" t="str">
        <f t="shared" ca="1" si="186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125.89315068493151</v>
      </c>
      <c r="E8771" s="14" t="str">
        <f t="shared" ca="1" si="186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125.89315068493151</v>
      </c>
      <c r="E8772" s="14" t="str">
        <f t="shared" ca="1" si="186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125.89315068493151</v>
      </c>
      <c r="E8773" s="14" t="str">
        <f t="shared" ca="1" si="186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125.89315068493151</v>
      </c>
      <c r="E8774" s="14" t="str">
        <f t="shared" ca="1" si="186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125.89315068493151</v>
      </c>
      <c r="E8775" s="14" t="str">
        <f t="shared" ca="1" si="186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125.89315068493151</v>
      </c>
      <c r="E8776" s="14" t="str">
        <f t="shared" ca="1" si="186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125.89315068493151</v>
      </c>
      <c r="E8777" s="14" t="str">
        <f t="shared" ca="1" si="186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125.89315068493151</v>
      </c>
      <c r="E8778" s="14" t="str">
        <f t="shared" ca="1" si="186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125.89315068493151</v>
      </c>
      <c r="E8779" s="14" t="str">
        <f t="shared" ca="1" si="186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125.89315068493151</v>
      </c>
      <c r="E8780" s="14" t="str">
        <f t="shared" ca="1" si="186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125.89315068493151</v>
      </c>
      <c r="E8781" s="14" t="str">
        <f t="shared" ca="1" si="186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125.89315068493151</v>
      </c>
      <c r="E8782" s="14" t="str">
        <f t="shared" ca="1" si="186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125.89315068493151</v>
      </c>
      <c r="E8783" s="14" t="str">
        <f t="shared" ca="1" si="186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125.89315068493151</v>
      </c>
      <c r="E8784" s="14" t="str">
        <f t="shared" ca="1" si="186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125.89315068493151</v>
      </c>
      <c r="E8785" s="14" t="str">
        <f t="shared" ca="1" si="186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125.89315068493151</v>
      </c>
      <c r="E8786" s="14" t="str">
        <f t="shared" ca="1" si="186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125.89315068493151</v>
      </c>
      <c r="E8787" s="14" t="str">
        <f t="shared" ca="1" si="186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125.89315068493151</v>
      </c>
      <c r="E8788" s="14" t="str">
        <f t="shared" ca="1" si="186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125.89315068493151</v>
      </c>
      <c r="E8789" s="14" t="str">
        <f t="shared" ca="1" si="186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125.89315068493151</v>
      </c>
      <c r="E8790" s="14" t="str">
        <f t="shared" ca="1" si="186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125.89315068493151</v>
      </c>
      <c r="E8791" s="14" t="str">
        <f t="shared" ca="1" si="186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125.89315068493151</v>
      </c>
      <c r="E8792" s="14" t="str">
        <f t="shared" ca="1" si="186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125.89315068493151</v>
      </c>
      <c r="E8793" s="14" t="str">
        <f t="shared" ca="1" si="186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125.89315068493151</v>
      </c>
      <c r="E8794" s="14" t="str">
        <f t="shared" ca="1" si="186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125.89315068493151</v>
      </c>
      <c r="E8795" s="14" t="str">
        <f t="shared" ca="1" si="186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125.89315068493151</v>
      </c>
      <c r="E8796" s="14" t="str">
        <f t="shared" ca="1" si="186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125.89315068493151</v>
      </c>
      <c r="E8797" s="14" t="str">
        <f t="shared" ca="1" si="186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125.89315068493151</v>
      </c>
      <c r="E8798" s="14" t="str">
        <f t="shared" ca="1" si="186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125.89315068493151</v>
      </c>
      <c r="E8799" s="14" t="str">
        <f t="shared" ca="1" si="186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125.89315068493151</v>
      </c>
      <c r="E8800" s="14" t="str">
        <f t="shared" ca="1" si="186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125.89315068493151</v>
      </c>
      <c r="E8801" s="14" t="str">
        <f t="shared" ca="1" si="186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125.89315068493151</v>
      </c>
      <c r="E8802" s="14" t="str">
        <f t="shared" ca="1" si="186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125.89315068493151</v>
      </c>
      <c r="E8803" s="14" t="str">
        <f t="shared" ca="1" si="186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125.89315068493151</v>
      </c>
      <c r="E8804" s="14" t="str">
        <f t="shared" ca="1" si="186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125.89315068493151</v>
      </c>
      <c r="E8805" s="14" t="str">
        <f t="shared" ca="1" si="186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125.89315068493151</v>
      </c>
      <c r="E8806" s="14" t="str">
        <f t="shared" ca="1" si="186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125.89315068493151</v>
      </c>
      <c r="E8807" s="14" t="str">
        <f t="shared" ca="1" si="186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125.89315068493151</v>
      </c>
      <c r="E8808" s="14" t="str">
        <f t="shared" ca="1" si="186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125.89315068493151</v>
      </c>
      <c r="E8809" s="14" t="str">
        <f t="shared" ca="1" si="186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125.89315068493151</v>
      </c>
      <c r="E8810" s="14" t="str">
        <f t="shared" ref="E8810:E8873" ca="1" si="187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125.89315068493151</v>
      </c>
      <c r="E8811" s="14" t="str">
        <f t="shared" ca="1" si="187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125.89315068493151</v>
      </c>
      <c r="E8812" s="14" t="str">
        <f t="shared" ca="1" si="187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125.89315068493151</v>
      </c>
      <c r="E8813" s="14" t="str">
        <f t="shared" ca="1" si="187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125.89315068493151</v>
      </c>
      <c r="E8814" s="14" t="str">
        <f t="shared" ca="1" si="187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125.89315068493151</v>
      </c>
      <c r="E8815" s="14" t="str">
        <f t="shared" ca="1" si="187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125.89315068493151</v>
      </c>
      <c r="E8816" s="14" t="str">
        <f t="shared" ca="1" si="187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125.89315068493151</v>
      </c>
      <c r="E8817" s="14" t="str">
        <f t="shared" ca="1" si="187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125.89315068493151</v>
      </c>
      <c r="E8818" s="14" t="str">
        <f t="shared" ca="1" si="187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125.89315068493151</v>
      </c>
      <c r="E8819" s="14" t="str">
        <f t="shared" ca="1" si="187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125.89315068493151</v>
      </c>
      <c r="E8820" s="14" t="str">
        <f t="shared" ca="1" si="187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125.89315068493151</v>
      </c>
      <c r="E8821" s="14" t="str">
        <f t="shared" ca="1" si="187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125.89315068493151</v>
      </c>
      <c r="E8822" s="14" t="str">
        <f t="shared" ca="1" si="187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125.89315068493151</v>
      </c>
      <c r="E8823" s="14" t="str">
        <f t="shared" ca="1" si="187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125.89315068493151</v>
      </c>
      <c r="E8824" s="14" t="str">
        <f t="shared" ca="1" si="187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125.89315068493151</v>
      </c>
      <c r="E8825" s="14" t="str">
        <f t="shared" ca="1" si="187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125.89315068493151</v>
      </c>
      <c r="E8826" s="14" t="str">
        <f t="shared" ca="1" si="187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125.89315068493151</v>
      </c>
      <c r="E8827" s="14" t="str">
        <f t="shared" ca="1" si="187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125.89315068493151</v>
      </c>
      <c r="E8828" s="14" t="str">
        <f t="shared" ca="1" si="187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125.89315068493151</v>
      </c>
      <c r="E8829" s="14" t="str">
        <f t="shared" ca="1" si="187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125.89315068493151</v>
      </c>
      <c r="E8830" s="14" t="str">
        <f t="shared" ca="1" si="187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125.89315068493151</v>
      </c>
      <c r="E8831" s="14" t="str">
        <f t="shared" ca="1" si="187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125.89315068493151</v>
      </c>
      <c r="E8832" s="14" t="str">
        <f t="shared" ca="1" si="187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125.89315068493151</v>
      </c>
      <c r="E8833" s="14" t="str">
        <f t="shared" ca="1" si="187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125.89315068493151</v>
      </c>
      <c r="E8834" s="14" t="str">
        <f t="shared" ca="1" si="187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125.89315068493151</v>
      </c>
      <c r="E8835" s="14" t="str">
        <f t="shared" ca="1" si="187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125.89315068493151</v>
      </c>
      <c r="E8836" s="14" t="str">
        <f t="shared" ca="1" si="187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125.89315068493151</v>
      </c>
      <c r="E8837" s="14" t="str">
        <f t="shared" ca="1" si="187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125.89315068493151</v>
      </c>
      <c r="E8838" s="14" t="str">
        <f t="shared" ca="1" si="187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125.89315068493151</v>
      </c>
      <c r="E8839" s="14" t="str">
        <f t="shared" ca="1" si="187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125.89315068493151</v>
      </c>
      <c r="E8840" s="14" t="str">
        <f t="shared" ca="1" si="187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125.89315068493151</v>
      </c>
      <c r="E8841" s="14" t="str">
        <f t="shared" ca="1" si="187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125.89315068493151</v>
      </c>
      <c r="E8842" s="14" t="str">
        <f t="shared" ca="1" si="187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125.89315068493151</v>
      </c>
      <c r="E8843" s="14" t="str">
        <f t="shared" ca="1" si="187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125.89315068493151</v>
      </c>
      <c r="E8844" s="14" t="str">
        <f t="shared" ca="1" si="187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125.89315068493151</v>
      </c>
      <c r="E8845" s="14" t="str">
        <f t="shared" ca="1" si="187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125.89315068493151</v>
      </c>
      <c r="E8846" s="14" t="str">
        <f t="shared" ca="1" si="187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125.89315068493151</v>
      </c>
      <c r="E8847" s="14" t="str">
        <f t="shared" ca="1" si="187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125.89315068493151</v>
      </c>
      <c r="E8848" s="14" t="str">
        <f t="shared" ca="1" si="187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125.89315068493151</v>
      </c>
      <c r="E8849" s="14" t="str">
        <f t="shared" ca="1" si="187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125.89315068493151</v>
      </c>
      <c r="E8850" s="14" t="str">
        <f t="shared" ca="1" si="187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125.89315068493151</v>
      </c>
      <c r="E8851" s="14" t="str">
        <f t="shared" ca="1" si="187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125.89315068493151</v>
      </c>
      <c r="E8852" s="14" t="str">
        <f t="shared" ca="1" si="187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125.89315068493151</v>
      </c>
      <c r="E8853" s="14" t="str">
        <f t="shared" ca="1" si="187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125.89315068493151</v>
      </c>
      <c r="E8854" s="14" t="str">
        <f t="shared" ca="1" si="187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125.89315068493151</v>
      </c>
      <c r="E8855" s="14" t="str">
        <f t="shared" ca="1" si="187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125.89315068493151</v>
      </c>
      <c r="E8856" s="14" t="str">
        <f t="shared" ca="1" si="187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125.89315068493151</v>
      </c>
      <c r="E8857" s="14" t="str">
        <f t="shared" ca="1" si="187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125.89315068493151</v>
      </c>
      <c r="E8858" s="14" t="str">
        <f t="shared" ca="1" si="187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125.89315068493151</v>
      </c>
      <c r="E8859" s="14" t="str">
        <f t="shared" ca="1" si="187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125.89315068493151</v>
      </c>
      <c r="E8860" s="14" t="str">
        <f t="shared" ca="1" si="187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125.89315068493151</v>
      </c>
      <c r="E8861" s="14" t="str">
        <f t="shared" ca="1" si="187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125.89315068493151</v>
      </c>
      <c r="E8862" s="14" t="str">
        <f t="shared" ca="1" si="187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125.89315068493151</v>
      </c>
      <c r="E8863" s="14" t="str">
        <f t="shared" ca="1" si="187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125.89315068493151</v>
      </c>
      <c r="E8864" s="14" t="str">
        <f t="shared" ca="1" si="187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125.89315068493151</v>
      </c>
      <c r="E8865" s="14" t="str">
        <f t="shared" ca="1" si="187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125.89315068493151</v>
      </c>
      <c r="E8866" s="14" t="str">
        <f t="shared" ca="1" si="187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125.89315068493151</v>
      </c>
      <c r="E8867" s="14" t="str">
        <f t="shared" ca="1" si="187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125.89315068493151</v>
      </c>
      <c r="E8868" s="14" t="str">
        <f t="shared" ca="1" si="187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125.89315068493151</v>
      </c>
      <c r="E8869" s="14" t="str">
        <f t="shared" ca="1" si="187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125.89315068493151</v>
      </c>
      <c r="E8870" s="14" t="str">
        <f t="shared" ca="1" si="187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125.89315068493151</v>
      </c>
      <c r="E8871" s="14" t="str">
        <f t="shared" ca="1" si="187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125.89315068493151</v>
      </c>
      <c r="E8872" s="14" t="str">
        <f t="shared" ca="1" si="187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125.89315068493151</v>
      </c>
      <c r="E8873" s="14" t="str">
        <f t="shared" ca="1" si="187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125.89315068493151</v>
      </c>
      <c r="E8874" s="14" t="str">
        <f t="shared" ref="E8874:E8937" ca="1" si="188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125.89315068493151</v>
      </c>
      <c r="E8875" s="14" t="str">
        <f t="shared" ca="1" si="188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125.89315068493151</v>
      </c>
      <c r="E8876" s="14" t="str">
        <f t="shared" ca="1" si="188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125.89315068493151</v>
      </c>
      <c r="E8877" s="14" t="str">
        <f t="shared" ca="1" si="188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125.89315068493151</v>
      </c>
      <c r="E8878" s="14" t="str">
        <f t="shared" ca="1" si="188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125.89315068493151</v>
      </c>
      <c r="E8879" s="14" t="str">
        <f t="shared" ca="1" si="188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125.89315068493151</v>
      </c>
      <c r="E8880" s="14" t="str">
        <f t="shared" ca="1" si="188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125.89315068493151</v>
      </c>
      <c r="E8881" s="14" t="str">
        <f t="shared" ca="1" si="188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125.89315068493151</v>
      </c>
      <c r="E8882" s="14" t="str">
        <f t="shared" ca="1" si="188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125.89315068493151</v>
      </c>
      <c r="E8883" s="14" t="str">
        <f t="shared" ca="1" si="188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125.89315068493151</v>
      </c>
      <c r="E8884" s="14" t="str">
        <f t="shared" ca="1" si="188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125.89315068493151</v>
      </c>
      <c r="E8885" s="14" t="str">
        <f t="shared" ca="1" si="188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125.89315068493151</v>
      </c>
      <c r="E8886" s="14" t="str">
        <f t="shared" ca="1" si="188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125.89315068493151</v>
      </c>
      <c r="E8887" s="14" t="str">
        <f t="shared" ca="1" si="188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125.89315068493151</v>
      </c>
      <c r="E8888" s="14" t="str">
        <f t="shared" ca="1" si="188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125.89315068493151</v>
      </c>
      <c r="E8889" s="14" t="str">
        <f t="shared" ca="1" si="188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125.89315068493151</v>
      </c>
      <c r="E8890" s="14" t="str">
        <f t="shared" ca="1" si="188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125.89315068493151</v>
      </c>
      <c r="E8891" s="14" t="str">
        <f t="shared" ca="1" si="188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125.89315068493151</v>
      </c>
      <c r="E8892" s="14" t="str">
        <f t="shared" ca="1" si="188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125.89315068493151</v>
      </c>
      <c r="E8893" s="14" t="str">
        <f t="shared" ca="1" si="188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125.89315068493151</v>
      </c>
      <c r="E8894" s="14" t="str">
        <f t="shared" ca="1" si="188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125.89315068493151</v>
      </c>
      <c r="E8895" s="14" t="str">
        <f t="shared" ca="1" si="188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125.89315068493151</v>
      </c>
      <c r="E8896" s="14" t="str">
        <f t="shared" ca="1" si="188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125.89315068493151</v>
      </c>
      <c r="E8897" s="14" t="str">
        <f t="shared" ca="1" si="188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125.89315068493151</v>
      </c>
      <c r="E8898" s="14" t="str">
        <f t="shared" ca="1" si="188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125.89315068493151</v>
      </c>
      <c r="E8899" s="14" t="str">
        <f t="shared" ca="1" si="188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125.89315068493151</v>
      </c>
      <c r="E8900" s="14" t="str">
        <f t="shared" ca="1" si="188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125.89315068493151</v>
      </c>
      <c r="E8901" s="14" t="str">
        <f t="shared" ca="1" si="188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125.89315068493151</v>
      </c>
      <c r="E8902" s="14" t="str">
        <f t="shared" ca="1" si="188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125.89315068493151</v>
      </c>
      <c r="E8903" s="14" t="str">
        <f t="shared" ca="1" si="188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125.89315068493151</v>
      </c>
      <c r="E8904" s="14" t="str">
        <f t="shared" ca="1" si="188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125.89315068493151</v>
      </c>
      <c r="E8905" s="14" t="str">
        <f t="shared" ca="1" si="188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125.89315068493151</v>
      </c>
      <c r="E8906" s="14" t="str">
        <f t="shared" ca="1" si="188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125.89315068493151</v>
      </c>
      <c r="E8907" s="14" t="str">
        <f t="shared" ca="1" si="188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125.89315068493151</v>
      </c>
      <c r="E8908" s="14" t="str">
        <f t="shared" ca="1" si="188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125.89315068493151</v>
      </c>
      <c r="E8909" s="14" t="str">
        <f t="shared" ca="1" si="188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125.89315068493151</v>
      </c>
      <c r="E8910" s="14" t="str">
        <f t="shared" ca="1" si="188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125.89315068493151</v>
      </c>
      <c r="E8911" s="14" t="str">
        <f t="shared" ca="1" si="188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125.89315068493151</v>
      </c>
      <c r="E8912" s="14" t="str">
        <f t="shared" ca="1" si="188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125.89315068493151</v>
      </c>
      <c r="E8913" s="14" t="str">
        <f t="shared" ca="1" si="188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125.89315068493151</v>
      </c>
      <c r="E8914" s="14" t="str">
        <f t="shared" ca="1" si="188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125.89315068493151</v>
      </c>
      <c r="E8915" s="14" t="str">
        <f t="shared" ca="1" si="188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125.89315068493151</v>
      </c>
      <c r="E8916" s="14" t="str">
        <f t="shared" ca="1" si="188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125.89315068493151</v>
      </c>
      <c r="E8917" s="14" t="str">
        <f t="shared" ca="1" si="188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125.89315068493151</v>
      </c>
      <c r="E8918" s="14" t="str">
        <f t="shared" ca="1" si="188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125.89315068493151</v>
      </c>
      <c r="E8919" s="14" t="str">
        <f t="shared" ca="1" si="188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125.89315068493151</v>
      </c>
      <c r="E8920" s="14" t="str">
        <f t="shared" ca="1" si="188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125.89315068493151</v>
      </c>
      <c r="E8921" s="14" t="str">
        <f t="shared" ca="1" si="188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125.89315068493151</v>
      </c>
      <c r="E8922" s="14" t="str">
        <f t="shared" ca="1" si="188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125.89315068493151</v>
      </c>
      <c r="E8923" s="14" t="str">
        <f t="shared" ca="1" si="188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125.89315068493151</v>
      </c>
      <c r="E8924" s="14" t="str">
        <f t="shared" ca="1" si="188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125.89315068493151</v>
      </c>
      <c r="E8925" s="14" t="str">
        <f t="shared" ca="1" si="188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125.89315068493151</v>
      </c>
      <c r="E8926" s="14" t="str">
        <f t="shared" ca="1" si="188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125.89315068493151</v>
      </c>
      <c r="E8927" s="14" t="str">
        <f t="shared" ca="1" si="188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125.89315068493151</v>
      </c>
      <c r="E8928" s="14" t="str">
        <f t="shared" ca="1" si="188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125.89315068493151</v>
      </c>
      <c r="E8929" s="14" t="str">
        <f t="shared" ca="1" si="188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125.89315068493151</v>
      </c>
      <c r="E8930" s="14" t="str">
        <f t="shared" ca="1" si="188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125.89315068493151</v>
      </c>
      <c r="E8931" s="14" t="str">
        <f t="shared" ca="1" si="188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125.89315068493151</v>
      </c>
      <c r="E8932" s="14" t="str">
        <f t="shared" ca="1" si="188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125.89315068493151</v>
      </c>
      <c r="E8933" s="14" t="str">
        <f t="shared" ca="1" si="188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125.89315068493151</v>
      </c>
      <c r="E8934" s="14" t="str">
        <f t="shared" ca="1" si="188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125.89315068493151</v>
      </c>
      <c r="E8935" s="14" t="str">
        <f t="shared" ca="1" si="188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125.89315068493151</v>
      </c>
      <c r="E8936" s="14" t="str">
        <f t="shared" ca="1" si="188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125.89315068493151</v>
      </c>
      <c r="E8937" s="14" t="str">
        <f t="shared" ca="1" si="188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125.89315068493151</v>
      </c>
      <c r="E8938" s="14" t="str">
        <f t="shared" ref="E8938:E9001" ca="1" si="189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125.89315068493151</v>
      </c>
      <c r="E8939" s="14" t="str">
        <f t="shared" ca="1" si="189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125.89315068493151</v>
      </c>
      <c r="E8940" s="14" t="str">
        <f t="shared" ca="1" si="189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125.89315068493151</v>
      </c>
      <c r="E8941" s="14" t="str">
        <f t="shared" ca="1" si="189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125.89315068493151</v>
      </c>
      <c r="E8942" s="14" t="str">
        <f t="shared" ca="1" si="189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125.89315068493151</v>
      </c>
      <c r="E8943" s="14" t="str">
        <f t="shared" ca="1" si="189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125.89315068493151</v>
      </c>
      <c r="E8944" s="14" t="str">
        <f t="shared" ca="1" si="189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125.89315068493151</v>
      </c>
      <c r="E8945" s="14" t="str">
        <f t="shared" ca="1" si="189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125.89315068493151</v>
      </c>
      <c r="E8946" s="14" t="str">
        <f t="shared" ca="1" si="189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125.89315068493151</v>
      </c>
      <c r="E8947" s="14" t="str">
        <f t="shared" ca="1" si="189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125.89315068493151</v>
      </c>
      <c r="E8948" s="14" t="str">
        <f t="shared" ca="1" si="189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125.89315068493151</v>
      </c>
      <c r="E8949" s="14" t="str">
        <f t="shared" ca="1" si="189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125.89315068493151</v>
      </c>
      <c r="E8950" s="14" t="str">
        <f t="shared" ca="1" si="189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125.89315068493151</v>
      </c>
      <c r="E8951" s="14" t="str">
        <f t="shared" ca="1" si="189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125.89315068493151</v>
      </c>
      <c r="E8952" s="14" t="str">
        <f t="shared" ca="1" si="189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125.89315068493151</v>
      </c>
      <c r="E8953" s="14" t="str">
        <f t="shared" ca="1" si="189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125.89315068493151</v>
      </c>
      <c r="E8954" s="14" t="str">
        <f t="shared" ca="1" si="189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125.89315068493151</v>
      </c>
      <c r="E8955" s="14" t="str">
        <f t="shared" ca="1" si="189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125.89315068493151</v>
      </c>
      <c r="E8956" s="14" t="str">
        <f t="shared" ca="1" si="189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125.89315068493151</v>
      </c>
      <c r="E8957" s="14" t="str">
        <f t="shared" ca="1" si="189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125.89315068493151</v>
      </c>
      <c r="E8958" s="14" t="str">
        <f t="shared" ca="1" si="189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125.89315068493151</v>
      </c>
      <c r="E8959" s="14" t="str">
        <f t="shared" ca="1" si="189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125.89315068493151</v>
      </c>
      <c r="E8960" s="14" t="str">
        <f t="shared" ca="1" si="189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125.89315068493151</v>
      </c>
      <c r="E8961" s="14" t="str">
        <f t="shared" ca="1" si="189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125.89315068493151</v>
      </c>
      <c r="E8962" s="14" t="str">
        <f t="shared" ca="1" si="189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125.89315068493151</v>
      </c>
      <c r="E8963" s="14" t="str">
        <f t="shared" ca="1" si="189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125.89315068493151</v>
      </c>
      <c r="E8964" s="14" t="str">
        <f t="shared" ca="1" si="189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125.89315068493151</v>
      </c>
      <c r="E8965" s="14" t="str">
        <f t="shared" ca="1" si="189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125.89315068493151</v>
      </c>
      <c r="E8966" s="14" t="str">
        <f t="shared" ca="1" si="189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125.89315068493151</v>
      </c>
      <c r="E8967" s="14" t="str">
        <f t="shared" ca="1" si="189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125.89315068493151</v>
      </c>
      <c r="E8968" s="14" t="str">
        <f t="shared" ca="1" si="189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125.89315068493151</v>
      </c>
      <c r="E8969" s="14" t="str">
        <f t="shared" ca="1" si="189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125.89315068493151</v>
      </c>
      <c r="E8970" s="14" t="str">
        <f t="shared" ca="1" si="189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125.89315068493151</v>
      </c>
      <c r="E8971" s="14" t="str">
        <f t="shared" ca="1" si="189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125.89315068493151</v>
      </c>
      <c r="E8972" s="14" t="str">
        <f t="shared" ca="1" si="189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125.89315068493151</v>
      </c>
      <c r="E8973" s="14" t="str">
        <f t="shared" ca="1" si="189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125.89315068493151</v>
      </c>
      <c r="E8974" s="14" t="str">
        <f t="shared" ca="1" si="189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125.89315068493151</v>
      </c>
      <c r="E8975" s="14" t="str">
        <f t="shared" ca="1" si="189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125.89315068493151</v>
      </c>
      <c r="E8976" s="14" t="str">
        <f t="shared" ca="1" si="189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125.89315068493151</v>
      </c>
      <c r="E8977" s="14" t="str">
        <f t="shared" ca="1" si="189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125.89315068493151</v>
      </c>
      <c r="E8978" s="14" t="str">
        <f t="shared" ca="1" si="189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125.89315068493151</v>
      </c>
      <c r="E8979" s="14" t="str">
        <f t="shared" ca="1" si="189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125.89315068493151</v>
      </c>
      <c r="E8980" s="14" t="str">
        <f t="shared" ca="1" si="189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125.89315068493151</v>
      </c>
      <c r="E8981" s="14" t="str">
        <f t="shared" ca="1" si="189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125.89315068493151</v>
      </c>
      <c r="E8982" s="14" t="str">
        <f t="shared" ca="1" si="189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125.89315068493151</v>
      </c>
      <c r="E8983" s="14" t="str">
        <f t="shared" ca="1" si="189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125.89315068493151</v>
      </c>
      <c r="E8984" s="14" t="str">
        <f t="shared" ca="1" si="189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125.89315068493151</v>
      </c>
      <c r="E8985" s="14" t="str">
        <f t="shared" ca="1" si="189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125.89315068493151</v>
      </c>
      <c r="E8986" s="14" t="str">
        <f t="shared" ca="1" si="189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125.89315068493151</v>
      </c>
      <c r="E8987" s="14" t="str">
        <f t="shared" ca="1" si="189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125.89315068493151</v>
      </c>
      <c r="E8988" s="14" t="str">
        <f t="shared" ca="1" si="189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125.89315068493151</v>
      </c>
      <c r="E8989" s="14" t="str">
        <f t="shared" ca="1" si="189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125.89315068493151</v>
      </c>
      <c r="E8990" s="14" t="str">
        <f t="shared" ca="1" si="189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125.89315068493151</v>
      </c>
      <c r="E8991" s="14" t="str">
        <f t="shared" ca="1" si="189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125.89315068493151</v>
      </c>
      <c r="E8992" s="14" t="str">
        <f t="shared" ca="1" si="189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125.89315068493151</v>
      </c>
      <c r="E8993" s="14" t="str">
        <f t="shared" ca="1" si="189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125.89315068493151</v>
      </c>
      <c r="E8994" s="14" t="str">
        <f t="shared" ca="1" si="189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125.89315068493151</v>
      </c>
      <c r="E8995" s="14" t="str">
        <f t="shared" ca="1" si="189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125.89315068493151</v>
      </c>
      <c r="E8996" s="14" t="str">
        <f t="shared" ca="1" si="189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125.89315068493151</v>
      </c>
      <c r="E8997" s="14" t="str">
        <f t="shared" ca="1" si="189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125.89315068493151</v>
      </c>
      <c r="E8998" s="14" t="str">
        <f t="shared" ca="1" si="189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125.89315068493151</v>
      </c>
      <c r="E8999" s="14" t="str">
        <f t="shared" ca="1" si="189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125.89315068493151</v>
      </c>
      <c r="E9000" s="14" t="str">
        <f t="shared" ca="1" si="189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125.89315068493151</v>
      </c>
      <c r="E9001" s="14" t="str">
        <f t="shared" ca="1" si="189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125.89315068493151</v>
      </c>
      <c r="E9002" s="14" t="str">
        <f t="shared" ref="E9002:E9065" ca="1" si="190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125.89315068493151</v>
      </c>
      <c r="E9003" s="14" t="str">
        <f t="shared" ca="1" si="190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125.89315068493151</v>
      </c>
      <c r="E9004" s="14" t="str">
        <f t="shared" ca="1" si="190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125.89315068493151</v>
      </c>
      <c r="E9005" s="14" t="str">
        <f t="shared" ca="1" si="190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125.89315068493151</v>
      </c>
      <c r="E9006" s="14" t="str">
        <f t="shared" ca="1" si="190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125.89315068493151</v>
      </c>
      <c r="E9007" s="14" t="str">
        <f t="shared" ca="1" si="190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125.89315068493151</v>
      </c>
      <c r="E9008" s="14" t="str">
        <f t="shared" ca="1" si="190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125.89315068493151</v>
      </c>
      <c r="E9009" s="14" t="str">
        <f t="shared" ca="1" si="190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125.89315068493151</v>
      </c>
      <c r="E9010" s="14" t="str">
        <f t="shared" ca="1" si="190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125.89315068493151</v>
      </c>
      <c r="E9011" s="14" t="str">
        <f t="shared" ca="1" si="190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125.89315068493151</v>
      </c>
      <c r="E9012" s="14" t="str">
        <f t="shared" ca="1" si="190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125.89315068493151</v>
      </c>
      <c r="E9013" s="14" t="str">
        <f t="shared" ca="1" si="190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125.89315068493151</v>
      </c>
      <c r="E9014" s="14" t="str">
        <f t="shared" ca="1" si="190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125.89315068493151</v>
      </c>
      <c r="E9015" s="14" t="str">
        <f t="shared" ca="1" si="190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125.89315068493151</v>
      </c>
      <c r="E9016" s="14" t="str">
        <f t="shared" ca="1" si="190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125.89315068493151</v>
      </c>
      <c r="E9017" s="14" t="str">
        <f t="shared" ca="1" si="190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125.89315068493151</v>
      </c>
      <c r="E9018" s="14" t="str">
        <f t="shared" ca="1" si="190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125.89315068493151</v>
      </c>
      <c r="E9019" s="14" t="str">
        <f t="shared" ca="1" si="190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125.89315068493151</v>
      </c>
      <c r="E9020" s="14" t="str">
        <f t="shared" ca="1" si="190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125.89315068493151</v>
      </c>
      <c r="E9021" s="14" t="str">
        <f t="shared" ca="1" si="190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125.89315068493151</v>
      </c>
      <c r="E9022" s="14" t="str">
        <f t="shared" ca="1" si="190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125.89315068493151</v>
      </c>
      <c r="E9023" s="14" t="str">
        <f t="shared" ca="1" si="190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125.89315068493151</v>
      </c>
      <c r="E9024" s="14" t="str">
        <f t="shared" ca="1" si="190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125.89315068493151</v>
      </c>
      <c r="E9025" s="14" t="str">
        <f t="shared" ca="1" si="190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125.89315068493151</v>
      </c>
      <c r="E9026" s="14" t="str">
        <f t="shared" ca="1" si="190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125.89315068493151</v>
      </c>
      <c r="E9027" s="14" t="str">
        <f t="shared" ca="1" si="190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125.89315068493151</v>
      </c>
      <c r="E9028" s="14" t="str">
        <f t="shared" ca="1" si="190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125.89315068493151</v>
      </c>
      <c r="E9029" s="14" t="str">
        <f t="shared" ca="1" si="190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125.89315068493151</v>
      </c>
      <c r="E9030" s="14" t="str">
        <f t="shared" ca="1" si="190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125.89315068493151</v>
      </c>
      <c r="E9031" s="14" t="str">
        <f t="shared" ca="1" si="190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125.89315068493151</v>
      </c>
      <c r="E9032" s="14" t="str">
        <f t="shared" ca="1" si="190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125.89315068493151</v>
      </c>
      <c r="E9033" s="14" t="str">
        <f t="shared" ca="1" si="190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125.89315068493151</v>
      </c>
      <c r="E9034" s="14" t="str">
        <f t="shared" ca="1" si="190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125.89315068493151</v>
      </c>
      <c r="E9035" s="14" t="str">
        <f t="shared" ca="1" si="190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125.89315068493151</v>
      </c>
      <c r="E9036" s="14" t="str">
        <f t="shared" ca="1" si="190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125.89315068493151</v>
      </c>
      <c r="E9037" s="14" t="str">
        <f t="shared" ca="1" si="190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125.89315068493151</v>
      </c>
      <c r="E9038" s="14" t="str">
        <f t="shared" ca="1" si="190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125.89315068493151</v>
      </c>
      <c r="E9039" s="14" t="str">
        <f t="shared" ca="1" si="190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125.89315068493151</v>
      </c>
      <c r="E9040" s="14" t="str">
        <f t="shared" ca="1" si="190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125.89315068493151</v>
      </c>
      <c r="E9041" s="14" t="str">
        <f t="shared" ca="1" si="190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125.89315068493151</v>
      </c>
      <c r="E9042" s="14" t="str">
        <f t="shared" ca="1" si="190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125.89315068493151</v>
      </c>
      <c r="E9043" s="14" t="str">
        <f t="shared" ca="1" si="190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125.89315068493151</v>
      </c>
      <c r="E9044" s="14" t="str">
        <f t="shared" ca="1" si="190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125.89315068493151</v>
      </c>
      <c r="E9045" s="14" t="str">
        <f t="shared" ca="1" si="190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125.89315068493151</v>
      </c>
      <c r="E9046" s="14" t="str">
        <f t="shared" ca="1" si="190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125.89315068493151</v>
      </c>
      <c r="E9047" s="14" t="str">
        <f t="shared" ca="1" si="190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125.89315068493151</v>
      </c>
      <c r="E9048" s="14" t="str">
        <f t="shared" ca="1" si="190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125.89315068493151</v>
      </c>
      <c r="E9049" s="14" t="str">
        <f t="shared" ca="1" si="190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125.89315068493151</v>
      </c>
      <c r="E9050" s="14" t="str">
        <f t="shared" ca="1" si="190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125.89315068493151</v>
      </c>
      <c r="E9051" s="14" t="str">
        <f t="shared" ca="1" si="190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125.89315068493151</v>
      </c>
      <c r="E9052" s="14" t="str">
        <f t="shared" ca="1" si="190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125.89315068493151</v>
      </c>
      <c r="E9053" s="14" t="str">
        <f t="shared" ca="1" si="190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125.89315068493151</v>
      </c>
      <c r="E9054" s="14" t="str">
        <f t="shared" ca="1" si="190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125.89315068493151</v>
      </c>
      <c r="E9055" s="14" t="str">
        <f t="shared" ca="1" si="190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125.89315068493151</v>
      </c>
      <c r="E9056" s="14" t="str">
        <f t="shared" ca="1" si="190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125.89315068493151</v>
      </c>
      <c r="E9057" s="14" t="str">
        <f t="shared" ca="1" si="190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125.89315068493151</v>
      </c>
      <c r="E9058" s="14" t="str">
        <f t="shared" ca="1" si="190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125.89315068493151</v>
      </c>
      <c r="E9059" s="14" t="str">
        <f t="shared" ca="1" si="190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125.89315068493151</v>
      </c>
      <c r="E9060" s="14" t="str">
        <f t="shared" ca="1" si="190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125.89315068493151</v>
      </c>
      <c r="E9061" s="14" t="str">
        <f t="shared" ca="1" si="190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125.89315068493151</v>
      </c>
      <c r="E9062" s="14" t="str">
        <f t="shared" ca="1" si="190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125.89315068493151</v>
      </c>
      <c r="E9063" s="14" t="str">
        <f t="shared" ca="1" si="190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125.89315068493151</v>
      </c>
      <c r="E9064" s="14" t="str">
        <f t="shared" ca="1" si="190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125.89315068493151</v>
      </c>
      <c r="E9065" s="14" t="str">
        <f t="shared" ca="1" si="190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125.89315068493151</v>
      </c>
      <c r="E9066" s="14" t="str">
        <f t="shared" ref="E9066:E9129" ca="1" si="191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125.89315068493151</v>
      </c>
      <c r="E9067" s="14" t="str">
        <f t="shared" ca="1" si="191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125.89315068493151</v>
      </c>
      <c r="E9068" s="14" t="str">
        <f t="shared" ca="1" si="191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125.89315068493151</v>
      </c>
      <c r="E9069" s="14" t="str">
        <f t="shared" ca="1" si="191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125.89315068493151</v>
      </c>
      <c r="E9070" s="14" t="str">
        <f t="shared" ca="1" si="191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125.89315068493151</v>
      </c>
      <c r="E9071" s="14" t="str">
        <f t="shared" ca="1" si="191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125.89315068493151</v>
      </c>
      <c r="E9072" s="14" t="str">
        <f t="shared" ca="1" si="191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125.89315068493151</v>
      </c>
      <c r="E9073" s="14" t="str">
        <f t="shared" ca="1" si="191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125.89315068493151</v>
      </c>
      <c r="E9074" s="14" t="str">
        <f t="shared" ca="1" si="191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125.89315068493151</v>
      </c>
      <c r="E9075" s="14" t="str">
        <f t="shared" ca="1" si="191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125.89315068493151</v>
      </c>
      <c r="E9076" s="14" t="str">
        <f t="shared" ca="1" si="191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125.89315068493151</v>
      </c>
      <c r="E9077" s="14" t="str">
        <f t="shared" ca="1" si="191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125.89315068493151</v>
      </c>
      <c r="E9078" s="14" t="str">
        <f t="shared" ca="1" si="191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125.89315068493151</v>
      </c>
      <c r="E9079" s="14" t="str">
        <f t="shared" ca="1" si="191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125.89315068493151</v>
      </c>
      <c r="E9080" s="14" t="str">
        <f t="shared" ca="1" si="191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125.89315068493151</v>
      </c>
      <c r="E9081" s="14" t="str">
        <f t="shared" ca="1" si="191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125.89315068493151</v>
      </c>
      <c r="E9082" s="14" t="str">
        <f t="shared" ca="1" si="191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125.89315068493151</v>
      </c>
      <c r="E9083" s="14" t="str">
        <f t="shared" ca="1" si="191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125.89315068493151</v>
      </c>
      <c r="E9084" s="14" t="str">
        <f t="shared" ca="1" si="191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125.89315068493151</v>
      </c>
      <c r="E9085" s="14" t="str">
        <f t="shared" ca="1" si="191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125.89315068493151</v>
      </c>
      <c r="E9086" s="14" t="str">
        <f t="shared" ca="1" si="191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125.89315068493151</v>
      </c>
      <c r="E9087" s="14" t="str">
        <f t="shared" ca="1" si="191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125.89315068493151</v>
      </c>
      <c r="E9088" s="14" t="str">
        <f t="shared" ca="1" si="191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125.89315068493151</v>
      </c>
      <c r="E9089" s="14" t="str">
        <f t="shared" ca="1" si="191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125.89315068493151</v>
      </c>
      <c r="E9090" s="14" t="str">
        <f t="shared" ca="1" si="191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125.89315068493151</v>
      </c>
      <c r="E9091" s="14" t="str">
        <f t="shared" ca="1" si="191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125.89315068493151</v>
      </c>
      <c r="E9092" s="14" t="str">
        <f t="shared" ca="1" si="191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125.89315068493151</v>
      </c>
      <c r="E9093" s="14" t="str">
        <f t="shared" ca="1" si="191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125.89315068493151</v>
      </c>
      <c r="E9094" s="14" t="str">
        <f t="shared" ca="1" si="191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125.89315068493151</v>
      </c>
      <c r="E9095" s="14" t="str">
        <f t="shared" ca="1" si="191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125.89315068493151</v>
      </c>
      <c r="E9096" s="14" t="str">
        <f t="shared" ca="1" si="191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125.89315068493151</v>
      </c>
      <c r="E9097" s="14" t="str">
        <f t="shared" ca="1" si="191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125.89315068493151</v>
      </c>
      <c r="E9098" s="14" t="str">
        <f t="shared" ca="1" si="191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125.89315068493151</v>
      </c>
      <c r="E9099" s="14" t="str">
        <f t="shared" ca="1" si="191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125.89315068493151</v>
      </c>
      <c r="E9100" s="14" t="str">
        <f t="shared" ca="1" si="191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125.89315068493151</v>
      </c>
      <c r="E9101" s="14" t="str">
        <f t="shared" ca="1" si="191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125.89315068493151</v>
      </c>
      <c r="E9102" s="14" t="str">
        <f t="shared" ca="1" si="191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125.89315068493151</v>
      </c>
      <c r="E9103" s="14" t="str">
        <f t="shared" ca="1" si="191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125.89315068493151</v>
      </c>
      <c r="E9104" s="14" t="str">
        <f t="shared" ca="1" si="191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125.89315068493151</v>
      </c>
      <c r="E9105" s="14" t="str">
        <f t="shared" ca="1" si="191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125.89315068493151</v>
      </c>
      <c r="E9106" s="14" t="str">
        <f t="shared" ca="1" si="191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125.89315068493151</v>
      </c>
      <c r="E9107" s="14" t="str">
        <f t="shared" ca="1" si="191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125.89315068493151</v>
      </c>
      <c r="E9108" s="14" t="str">
        <f t="shared" ca="1" si="191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125.89315068493151</v>
      </c>
      <c r="E9109" s="14" t="str">
        <f t="shared" ca="1" si="191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125.89315068493151</v>
      </c>
      <c r="E9110" s="14" t="str">
        <f t="shared" ca="1" si="191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125.89315068493151</v>
      </c>
      <c r="E9111" s="14" t="str">
        <f t="shared" ca="1" si="191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125.89315068493151</v>
      </c>
      <c r="E9112" s="14" t="str">
        <f t="shared" ca="1" si="191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125.89315068493151</v>
      </c>
      <c r="E9113" s="14" t="str">
        <f t="shared" ca="1" si="191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125.89315068493151</v>
      </c>
      <c r="E9114" s="14" t="str">
        <f t="shared" ca="1" si="191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125.89315068493151</v>
      </c>
      <c r="E9115" s="14" t="str">
        <f t="shared" ca="1" si="191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125.89315068493151</v>
      </c>
      <c r="E9116" s="14" t="str">
        <f t="shared" ca="1" si="191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125.89315068493151</v>
      </c>
      <c r="E9117" s="14" t="str">
        <f t="shared" ca="1" si="191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125.89315068493151</v>
      </c>
      <c r="E9118" s="14" t="str">
        <f t="shared" ca="1" si="191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125.89315068493151</v>
      </c>
      <c r="E9119" s="14" t="str">
        <f t="shared" ca="1" si="191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125.89315068493151</v>
      </c>
      <c r="E9120" s="14" t="str">
        <f t="shared" ca="1" si="191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125.89315068493151</v>
      </c>
      <c r="E9121" s="14" t="str">
        <f t="shared" ca="1" si="191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125.89315068493151</v>
      </c>
      <c r="E9122" s="14" t="str">
        <f t="shared" ca="1" si="191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125.89315068493151</v>
      </c>
      <c r="E9123" s="14" t="str">
        <f t="shared" ca="1" si="191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125.89315068493151</v>
      </c>
      <c r="E9124" s="14" t="str">
        <f t="shared" ca="1" si="191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125.89315068493151</v>
      </c>
      <c r="E9125" s="14" t="str">
        <f t="shared" ca="1" si="191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125.89315068493151</v>
      </c>
      <c r="E9126" s="14" t="str">
        <f t="shared" ca="1" si="191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125.89315068493151</v>
      </c>
      <c r="E9127" s="14" t="str">
        <f t="shared" ca="1" si="191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125.89315068493151</v>
      </c>
      <c r="E9128" s="14" t="str">
        <f t="shared" ca="1" si="191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125.89315068493151</v>
      </c>
      <c r="E9129" s="14" t="str">
        <f t="shared" ca="1" si="191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125.89315068493151</v>
      </c>
      <c r="E9130" s="14" t="str">
        <f t="shared" ref="E9130:E9193" ca="1" si="192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125.89315068493151</v>
      </c>
      <c r="E9131" s="14" t="str">
        <f t="shared" ca="1" si="192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125.89315068493151</v>
      </c>
      <c r="E9132" s="14" t="str">
        <f t="shared" ca="1" si="192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125.89315068493151</v>
      </c>
      <c r="E9133" s="14" t="str">
        <f t="shared" ca="1" si="192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125.89315068493151</v>
      </c>
      <c r="E9134" s="14" t="str">
        <f t="shared" ca="1" si="192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125.89315068493151</v>
      </c>
      <c r="E9135" s="14" t="str">
        <f t="shared" ca="1" si="192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125.89315068493151</v>
      </c>
      <c r="E9136" s="14" t="str">
        <f t="shared" ca="1" si="192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125.89315068493151</v>
      </c>
      <c r="E9137" s="14" t="str">
        <f t="shared" ca="1" si="192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125.89315068493151</v>
      </c>
      <c r="E9138" s="14" t="str">
        <f t="shared" ca="1" si="192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125.89315068493151</v>
      </c>
      <c r="E9139" s="14" t="str">
        <f t="shared" ca="1" si="192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125.89315068493151</v>
      </c>
      <c r="E9140" s="14" t="str">
        <f t="shared" ca="1" si="192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125.89315068493151</v>
      </c>
      <c r="E9141" s="14" t="str">
        <f t="shared" ca="1" si="192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125.89315068493151</v>
      </c>
      <c r="E9142" s="14" t="str">
        <f t="shared" ca="1" si="192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125.89315068493151</v>
      </c>
      <c r="E9143" s="14" t="str">
        <f t="shared" ca="1" si="192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125.89315068493151</v>
      </c>
      <c r="E9144" s="14" t="str">
        <f t="shared" ca="1" si="192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125.89315068493151</v>
      </c>
      <c r="E9145" s="14" t="str">
        <f t="shared" ca="1" si="192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125.89315068493151</v>
      </c>
      <c r="E9146" s="14" t="str">
        <f t="shared" ca="1" si="192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125.89315068493151</v>
      </c>
      <c r="E9147" s="14" t="str">
        <f t="shared" ca="1" si="192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125.89315068493151</v>
      </c>
      <c r="E9148" s="14" t="str">
        <f t="shared" ca="1" si="192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125.89315068493151</v>
      </c>
      <c r="E9149" s="14" t="str">
        <f t="shared" ca="1" si="192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125.89315068493151</v>
      </c>
      <c r="E9150" s="14" t="str">
        <f t="shared" ca="1" si="192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125.89315068493151</v>
      </c>
      <c r="E9151" s="14" t="str">
        <f t="shared" ca="1" si="192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125.89315068493151</v>
      </c>
      <c r="E9152" s="14" t="str">
        <f t="shared" ca="1" si="192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125.89315068493151</v>
      </c>
      <c r="E9153" s="14" t="str">
        <f t="shared" ca="1" si="192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125.89315068493151</v>
      </c>
      <c r="E9154" s="14" t="str">
        <f t="shared" ca="1" si="192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125.89315068493151</v>
      </c>
      <c r="E9155" s="14" t="str">
        <f t="shared" ca="1" si="192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125.89315068493151</v>
      </c>
      <c r="E9156" s="14" t="str">
        <f t="shared" ca="1" si="192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125.89315068493151</v>
      </c>
      <c r="E9157" s="14" t="str">
        <f t="shared" ca="1" si="192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125.89315068493151</v>
      </c>
      <c r="E9158" s="14" t="str">
        <f t="shared" ca="1" si="192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125.89315068493151</v>
      </c>
      <c r="E9159" s="14" t="str">
        <f t="shared" ca="1" si="192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125.89315068493151</v>
      </c>
      <c r="E9160" s="14" t="str">
        <f t="shared" ca="1" si="192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125.89315068493151</v>
      </c>
      <c r="E9161" s="14" t="str">
        <f t="shared" ca="1" si="192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125.89315068493151</v>
      </c>
      <c r="E9162" s="14" t="str">
        <f t="shared" ca="1" si="192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125.89315068493151</v>
      </c>
      <c r="E9163" s="14" t="str">
        <f t="shared" ca="1" si="192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125.89315068493151</v>
      </c>
      <c r="E9164" s="14" t="str">
        <f t="shared" ca="1" si="192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125.89315068493151</v>
      </c>
      <c r="E9165" s="14" t="str">
        <f t="shared" ca="1" si="192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125.89315068493151</v>
      </c>
      <c r="E9166" s="14" t="str">
        <f t="shared" ca="1" si="192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125.89315068493151</v>
      </c>
      <c r="E9167" s="14" t="str">
        <f t="shared" ca="1" si="192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125.89315068493151</v>
      </c>
      <c r="E9168" s="14" t="str">
        <f t="shared" ca="1" si="192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125.89315068493151</v>
      </c>
      <c r="E9169" s="14" t="str">
        <f t="shared" ca="1" si="192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125.89315068493151</v>
      </c>
      <c r="E9170" s="14" t="str">
        <f t="shared" ca="1" si="192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125.89315068493151</v>
      </c>
      <c r="E9171" s="14" t="str">
        <f t="shared" ca="1" si="192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125.89315068493151</v>
      </c>
      <c r="E9172" s="14" t="str">
        <f t="shared" ca="1" si="192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125.89315068493151</v>
      </c>
      <c r="E9173" s="14" t="str">
        <f t="shared" ca="1" si="192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125.89315068493151</v>
      </c>
      <c r="E9174" s="14" t="str">
        <f t="shared" ca="1" si="192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125.89315068493151</v>
      </c>
      <c r="E9175" s="14" t="str">
        <f t="shared" ca="1" si="192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125.89315068493151</v>
      </c>
      <c r="E9176" s="14" t="str">
        <f t="shared" ca="1" si="192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125.89315068493151</v>
      </c>
      <c r="E9177" s="14" t="str">
        <f t="shared" ca="1" si="192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125.89315068493151</v>
      </c>
      <c r="E9178" s="14" t="str">
        <f t="shared" ca="1" si="192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125.89315068493151</v>
      </c>
      <c r="E9179" s="14" t="str">
        <f t="shared" ca="1" si="192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125.89315068493151</v>
      </c>
      <c r="E9180" s="14" t="str">
        <f t="shared" ca="1" si="192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125.89315068493151</v>
      </c>
      <c r="E9181" s="14" t="str">
        <f t="shared" ca="1" si="192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125.89315068493151</v>
      </c>
      <c r="E9182" s="14" t="str">
        <f t="shared" ca="1" si="192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125.89315068493151</v>
      </c>
      <c r="E9183" s="14" t="str">
        <f t="shared" ca="1" si="192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125.89315068493151</v>
      </c>
      <c r="E9184" s="14" t="str">
        <f t="shared" ca="1" si="192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125.89315068493151</v>
      </c>
      <c r="E9185" s="14" t="str">
        <f t="shared" ca="1" si="192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125.89315068493151</v>
      </c>
      <c r="E9186" s="14" t="str">
        <f t="shared" ca="1" si="192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125.89315068493151</v>
      </c>
      <c r="E9187" s="14" t="str">
        <f t="shared" ca="1" si="192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125.89315068493151</v>
      </c>
      <c r="E9188" s="14" t="str">
        <f t="shared" ca="1" si="192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125.89315068493151</v>
      </c>
      <c r="E9189" s="14" t="str">
        <f t="shared" ca="1" si="192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125.89315068493151</v>
      </c>
      <c r="E9190" s="14" t="str">
        <f t="shared" ca="1" si="192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125.89315068493151</v>
      </c>
      <c r="E9191" s="14" t="str">
        <f t="shared" ca="1" si="192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125.89315068493151</v>
      </c>
      <c r="E9192" s="14" t="str">
        <f t="shared" ca="1" si="192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125.89315068493151</v>
      </c>
      <c r="E9193" s="14" t="str">
        <f t="shared" ca="1" si="192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125.89315068493151</v>
      </c>
      <c r="E9194" s="14" t="str">
        <f t="shared" ref="E9194:E9257" ca="1" si="193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125.89315068493151</v>
      </c>
      <c r="E9195" s="14" t="str">
        <f t="shared" ca="1" si="193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125.89315068493151</v>
      </c>
      <c r="E9196" s="14" t="str">
        <f t="shared" ca="1" si="193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125.89315068493151</v>
      </c>
      <c r="E9197" s="14" t="str">
        <f t="shared" ca="1" si="193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125.89315068493151</v>
      </c>
      <c r="E9198" s="14" t="str">
        <f t="shared" ca="1" si="193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125.89315068493151</v>
      </c>
      <c r="E9199" s="14" t="str">
        <f t="shared" ca="1" si="193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125.89315068493151</v>
      </c>
      <c r="E9200" s="14" t="str">
        <f t="shared" ca="1" si="193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125.89315068493151</v>
      </c>
      <c r="E9201" s="14" t="str">
        <f t="shared" ca="1" si="193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125.89315068493151</v>
      </c>
      <c r="E9202" s="14" t="str">
        <f t="shared" ca="1" si="193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125.89315068493151</v>
      </c>
      <c r="E9203" s="14" t="str">
        <f t="shared" ca="1" si="193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125.89315068493151</v>
      </c>
      <c r="E9204" s="14" t="str">
        <f t="shared" ca="1" si="193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125.89315068493151</v>
      </c>
      <c r="E9205" s="14" t="str">
        <f t="shared" ca="1" si="193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125.89315068493151</v>
      </c>
      <c r="E9206" s="14" t="str">
        <f t="shared" ca="1" si="193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125.89315068493151</v>
      </c>
      <c r="E9207" s="14" t="str">
        <f t="shared" ca="1" si="193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125.89315068493151</v>
      </c>
      <c r="E9208" s="14" t="str">
        <f t="shared" ca="1" si="193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125.89315068493151</v>
      </c>
      <c r="E9209" s="14" t="str">
        <f t="shared" ca="1" si="193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125.89315068493151</v>
      </c>
      <c r="E9210" s="14" t="str">
        <f t="shared" ca="1" si="193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125.89315068493151</v>
      </c>
      <c r="E9211" s="14" t="str">
        <f t="shared" ca="1" si="193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125.89315068493151</v>
      </c>
      <c r="E9212" s="14" t="str">
        <f t="shared" ca="1" si="193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125.89315068493151</v>
      </c>
      <c r="E9213" s="14" t="str">
        <f t="shared" ca="1" si="193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125.89315068493151</v>
      </c>
      <c r="E9214" s="14" t="str">
        <f t="shared" ca="1" si="193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125.89315068493151</v>
      </c>
      <c r="E9215" s="14" t="str">
        <f t="shared" ca="1" si="193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125.89315068493151</v>
      </c>
      <c r="E9216" s="14" t="str">
        <f t="shared" ca="1" si="193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125.89315068493151</v>
      </c>
      <c r="E9217" s="14" t="str">
        <f t="shared" ca="1" si="193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125.89315068493151</v>
      </c>
      <c r="E9218" s="14" t="str">
        <f t="shared" ca="1" si="193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125.89315068493151</v>
      </c>
      <c r="E9219" s="14" t="str">
        <f t="shared" ca="1" si="193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125.89315068493151</v>
      </c>
      <c r="E9220" s="14" t="str">
        <f t="shared" ca="1" si="193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125.89315068493151</v>
      </c>
      <c r="E9221" s="14" t="str">
        <f t="shared" ca="1" si="193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125.89315068493151</v>
      </c>
      <c r="E9222" s="14" t="str">
        <f t="shared" ca="1" si="193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125.89315068493151</v>
      </c>
      <c r="E9223" s="14" t="str">
        <f t="shared" ca="1" si="193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125.89315068493151</v>
      </c>
      <c r="E9224" s="14" t="str">
        <f t="shared" ca="1" si="193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125.89315068493151</v>
      </c>
      <c r="E9225" s="14" t="str">
        <f t="shared" ca="1" si="193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125.89315068493151</v>
      </c>
      <c r="E9226" s="14" t="str">
        <f t="shared" ca="1" si="193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125.89315068493151</v>
      </c>
      <c r="E9227" s="14" t="str">
        <f t="shared" ca="1" si="193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125.89315068493151</v>
      </c>
      <c r="E9228" s="14" t="str">
        <f t="shared" ca="1" si="193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125.89315068493151</v>
      </c>
      <c r="E9229" s="14" t="str">
        <f t="shared" ca="1" si="193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125.89315068493151</v>
      </c>
      <c r="E9230" s="14" t="str">
        <f t="shared" ca="1" si="193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125.89315068493151</v>
      </c>
      <c r="E9231" s="14" t="str">
        <f t="shared" ca="1" si="193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125.89315068493151</v>
      </c>
      <c r="E9232" s="14" t="str">
        <f t="shared" ca="1" si="193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125.89315068493151</v>
      </c>
      <c r="E9233" s="14" t="str">
        <f t="shared" ca="1" si="193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125.89315068493151</v>
      </c>
      <c r="E9234" s="14" t="str">
        <f t="shared" ca="1" si="193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125.89315068493151</v>
      </c>
      <c r="E9235" s="14" t="str">
        <f t="shared" ca="1" si="193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125.89315068493151</v>
      </c>
      <c r="E9236" s="14" t="str">
        <f t="shared" ca="1" si="193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125.89315068493151</v>
      </c>
      <c r="E9237" s="14" t="str">
        <f t="shared" ca="1" si="193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125.89315068493151</v>
      </c>
      <c r="E9238" s="14" t="str">
        <f t="shared" ca="1" si="193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125.89315068493151</v>
      </c>
      <c r="E9239" s="14" t="str">
        <f t="shared" ca="1" si="193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125.89315068493151</v>
      </c>
      <c r="E9240" s="14" t="str">
        <f t="shared" ca="1" si="193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125.89315068493151</v>
      </c>
      <c r="E9241" s="14" t="str">
        <f t="shared" ca="1" si="193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125.89315068493151</v>
      </c>
      <c r="E9242" s="14" t="str">
        <f t="shared" ca="1" si="193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125.89315068493151</v>
      </c>
      <c r="E9243" s="14" t="str">
        <f t="shared" ca="1" si="193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125.89315068493151</v>
      </c>
      <c r="E9244" s="14" t="str">
        <f t="shared" ca="1" si="193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125.89315068493151</v>
      </c>
      <c r="E9245" s="14" t="str">
        <f t="shared" ca="1" si="193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125.89315068493151</v>
      </c>
      <c r="E9246" s="14" t="str">
        <f t="shared" ca="1" si="193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125.89315068493151</v>
      </c>
      <c r="E9247" s="14" t="str">
        <f t="shared" ca="1" si="193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125.89315068493151</v>
      </c>
      <c r="E9248" s="14" t="str">
        <f t="shared" ca="1" si="193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125.89315068493151</v>
      </c>
      <c r="E9249" s="14" t="str">
        <f t="shared" ca="1" si="193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125.89315068493151</v>
      </c>
      <c r="E9250" s="14" t="str">
        <f t="shared" ca="1" si="193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125.89315068493151</v>
      </c>
      <c r="E9251" s="14" t="str">
        <f t="shared" ca="1" si="193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125.89315068493151</v>
      </c>
      <c r="E9252" s="14" t="str">
        <f t="shared" ca="1" si="193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125.89315068493151</v>
      </c>
      <c r="E9253" s="14" t="str">
        <f t="shared" ca="1" si="193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125.89315068493151</v>
      </c>
      <c r="E9254" s="14" t="str">
        <f t="shared" ca="1" si="193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125.89315068493151</v>
      </c>
      <c r="E9255" s="14" t="str">
        <f t="shared" ca="1" si="193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125.89315068493151</v>
      </c>
      <c r="E9256" s="14" t="str">
        <f t="shared" ca="1" si="193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125.89315068493151</v>
      </c>
      <c r="E9257" s="14" t="str">
        <f t="shared" ca="1" si="193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125.89315068493151</v>
      </c>
      <c r="E9258" s="14" t="str">
        <f t="shared" ref="E9258:E9321" ca="1" si="194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125.89315068493151</v>
      </c>
      <c r="E9259" s="14" t="str">
        <f t="shared" ca="1" si="194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125.89315068493151</v>
      </c>
      <c r="E9260" s="14" t="str">
        <f t="shared" ca="1" si="194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125.89315068493151</v>
      </c>
      <c r="E9261" s="14" t="str">
        <f t="shared" ca="1" si="194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125.89315068493151</v>
      </c>
      <c r="E9262" s="14" t="str">
        <f t="shared" ca="1" si="194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125.89315068493151</v>
      </c>
      <c r="E9263" s="14" t="str">
        <f t="shared" ca="1" si="194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125.89315068493151</v>
      </c>
      <c r="E9264" s="14" t="str">
        <f t="shared" ca="1" si="194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125.89315068493151</v>
      </c>
      <c r="E9265" s="14" t="str">
        <f t="shared" ca="1" si="194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125.89315068493151</v>
      </c>
      <c r="E9266" s="14" t="str">
        <f t="shared" ca="1" si="194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125.89315068493151</v>
      </c>
      <c r="E9267" s="14" t="str">
        <f t="shared" ca="1" si="194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125.89315068493151</v>
      </c>
      <c r="E9268" s="14" t="str">
        <f t="shared" ca="1" si="194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125.89315068493151</v>
      </c>
      <c r="E9269" s="14" t="str">
        <f t="shared" ca="1" si="194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125.89315068493151</v>
      </c>
      <c r="E9270" s="14" t="str">
        <f t="shared" ca="1" si="194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125.89315068493151</v>
      </c>
      <c r="E9271" s="14" t="str">
        <f t="shared" ca="1" si="194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125.89315068493151</v>
      </c>
      <c r="E9272" s="14" t="str">
        <f t="shared" ca="1" si="194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125.89315068493151</v>
      </c>
      <c r="E9273" s="14" t="str">
        <f t="shared" ca="1" si="194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125.89315068493151</v>
      </c>
      <c r="E9274" s="14" t="str">
        <f t="shared" ca="1" si="194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125.89315068493151</v>
      </c>
      <c r="E9275" s="14" t="str">
        <f t="shared" ca="1" si="194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125.89315068493151</v>
      </c>
      <c r="E9276" s="14" t="str">
        <f t="shared" ca="1" si="194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125.89315068493151</v>
      </c>
      <c r="E9277" s="14" t="str">
        <f t="shared" ca="1" si="194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125.89315068493151</v>
      </c>
      <c r="E9278" s="14" t="str">
        <f t="shared" ca="1" si="194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125.89315068493151</v>
      </c>
      <c r="E9279" s="14" t="str">
        <f t="shared" ca="1" si="194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125.89315068493151</v>
      </c>
      <c r="E9280" s="14" t="str">
        <f t="shared" ca="1" si="194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125.89315068493151</v>
      </c>
      <c r="E9281" s="14" t="str">
        <f t="shared" ca="1" si="194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125.89315068493151</v>
      </c>
      <c r="E9282" s="14" t="str">
        <f t="shared" ca="1" si="194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125.89315068493151</v>
      </c>
      <c r="E9283" s="14" t="str">
        <f t="shared" ca="1" si="194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125.89315068493151</v>
      </c>
      <c r="E9284" s="14" t="str">
        <f t="shared" ca="1" si="194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125.89315068493151</v>
      </c>
      <c r="E9285" s="14" t="str">
        <f t="shared" ca="1" si="194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125.89315068493151</v>
      </c>
      <c r="E9286" s="14" t="str">
        <f t="shared" ca="1" si="194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125.89315068493151</v>
      </c>
      <c r="E9287" s="14" t="str">
        <f t="shared" ca="1" si="194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125.89315068493151</v>
      </c>
      <c r="E9288" s="14" t="str">
        <f t="shared" ca="1" si="194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125.89315068493151</v>
      </c>
      <c r="E9289" s="14" t="str">
        <f t="shared" ca="1" si="194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125.89315068493151</v>
      </c>
      <c r="E9290" s="14" t="str">
        <f t="shared" ca="1" si="194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125.89315068493151</v>
      </c>
      <c r="E9291" s="14" t="str">
        <f t="shared" ca="1" si="194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125.89315068493151</v>
      </c>
      <c r="E9292" s="14" t="str">
        <f t="shared" ca="1" si="194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125.89315068493151</v>
      </c>
      <c r="E9293" s="14" t="str">
        <f t="shared" ca="1" si="194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125.89315068493151</v>
      </c>
      <c r="E9294" s="14" t="str">
        <f t="shared" ca="1" si="194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125.89315068493151</v>
      </c>
      <c r="E9295" s="14" t="str">
        <f t="shared" ca="1" si="194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125.89315068493151</v>
      </c>
      <c r="E9296" s="14" t="str">
        <f t="shared" ca="1" si="194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125.89315068493151</v>
      </c>
      <c r="E9297" s="14" t="str">
        <f t="shared" ca="1" si="194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125.89315068493151</v>
      </c>
      <c r="E9298" s="14" t="str">
        <f t="shared" ca="1" si="194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125.89315068493151</v>
      </c>
      <c r="E9299" s="14" t="str">
        <f t="shared" ca="1" si="194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125.89315068493151</v>
      </c>
      <c r="E9300" s="14" t="str">
        <f t="shared" ca="1" si="194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125.89315068493151</v>
      </c>
      <c r="E9301" s="14" t="str">
        <f t="shared" ca="1" si="194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125.89315068493151</v>
      </c>
      <c r="E9302" s="14" t="str">
        <f t="shared" ca="1" si="194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125.89315068493151</v>
      </c>
      <c r="E9303" s="14" t="str">
        <f t="shared" ca="1" si="194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125.89315068493151</v>
      </c>
      <c r="E9304" s="14" t="str">
        <f t="shared" ca="1" si="194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125.89315068493151</v>
      </c>
      <c r="E9305" s="14" t="str">
        <f t="shared" ca="1" si="194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125.89315068493151</v>
      </c>
      <c r="E9306" s="14" t="str">
        <f t="shared" ca="1" si="194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125.89315068493151</v>
      </c>
      <c r="E9307" s="14" t="str">
        <f t="shared" ca="1" si="194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125.89315068493151</v>
      </c>
      <c r="E9308" s="14" t="str">
        <f t="shared" ca="1" si="194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125.89315068493151</v>
      </c>
      <c r="E9309" s="14" t="str">
        <f t="shared" ca="1" si="194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125.89315068493151</v>
      </c>
      <c r="E9310" s="14" t="str">
        <f t="shared" ca="1" si="194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125.89315068493151</v>
      </c>
      <c r="E9311" s="14" t="str">
        <f t="shared" ca="1" si="194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125.89315068493151</v>
      </c>
      <c r="E9312" s="14" t="str">
        <f t="shared" ca="1" si="194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125.89315068493151</v>
      </c>
      <c r="E9313" s="14" t="str">
        <f t="shared" ca="1" si="194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125.89315068493151</v>
      </c>
      <c r="E9314" s="14" t="str">
        <f t="shared" ca="1" si="194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125.89315068493151</v>
      </c>
      <c r="E9315" s="14" t="str">
        <f t="shared" ca="1" si="194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125.89315068493151</v>
      </c>
      <c r="E9316" s="14" t="str">
        <f t="shared" ca="1" si="194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125.89315068493151</v>
      </c>
      <c r="E9317" s="14" t="str">
        <f t="shared" ca="1" si="194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125.89315068493151</v>
      </c>
      <c r="E9318" s="14" t="str">
        <f t="shared" ca="1" si="194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125.89315068493151</v>
      </c>
      <c r="E9319" s="14" t="str">
        <f t="shared" ca="1" si="194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125.89315068493151</v>
      </c>
      <c r="E9320" s="14" t="str">
        <f t="shared" ca="1" si="194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125.89315068493151</v>
      </c>
      <c r="E9321" s="14" t="str">
        <f t="shared" ca="1" si="194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125.89315068493151</v>
      </c>
      <c r="E9322" s="14" t="str">
        <f t="shared" ref="E9322:E9385" ca="1" si="195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125.89315068493151</v>
      </c>
      <c r="E9323" s="14" t="str">
        <f t="shared" ca="1" si="195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125.89315068493151</v>
      </c>
      <c r="E9324" s="14" t="str">
        <f t="shared" ca="1" si="195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125.89315068493151</v>
      </c>
      <c r="E9325" s="14" t="str">
        <f t="shared" ca="1" si="195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125.89315068493151</v>
      </c>
      <c r="E9326" s="14" t="str">
        <f t="shared" ca="1" si="195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125.89315068493151</v>
      </c>
      <c r="E9327" s="14" t="str">
        <f t="shared" ca="1" si="195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125.89315068493151</v>
      </c>
      <c r="E9328" s="14" t="str">
        <f t="shared" ca="1" si="195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125.89315068493151</v>
      </c>
      <c r="E9329" s="14" t="str">
        <f t="shared" ca="1" si="195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125.89315068493151</v>
      </c>
      <c r="E9330" s="14" t="str">
        <f t="shared" ca="1" si="195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125.89315068493151</v>
      </c>
      <c r="E9331" s="14" t="str">
        <f t="shared" ca="1" si="195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125.89315068493151</v>
      </c>
      <c r="E9332" s="14" t="str">
        <f t="shared" ca="1" si="195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125.89315068493151</v>
      </c>
      <c r="E9333" s="14" t="str">
        <f t="shared" ca="1" si="195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125.89315068493151</v>
      </c>
      <c r="E9334" s="14" t="str">
        <f t="shared" ca="1" si="195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125.89315068493151</v>
      </c>
      <c r="E9335" s="14" t="str">
        <f t="shared" ca="1" si="195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125.89315068493151</v>
      </c>
      <c r="E9336" s="14" t="str">
        <f t="shared" ca="1" si="195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125.89315068493151</v>
      </c>
      <c r="E9337" s="14" t="str">
        <f t="shared" ca="1" si="195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125.89315068493151</v>
      </c>
      <c r="E9338" s="14" t="str">
        <f t="shared" ca="1" si="195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125.89315068493151</v>
      </c>
      <c r="E9339" s="14" t="str">
        <f t="shared" ca="1" si="195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125.89315068493151</v>
      </c>
      <c r="E9340" s="14" t="str">
        <f t="shared" ca="1" si="195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125.89315068493151</v>
      </c>
      <c r="E9341" s="14" t="str">
        <f t="shared" ca="1" si="195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125.89315068493151</v>
      </c>
      <c r="E9342" s="14" t="str">
        <f t="shared" ca="1" si="195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125.89315068493151</v>
      </c>
      <c r="E9343" s="14" t="str">
        <f t="shared" ca="1" si="195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125.89315068493151</v>
      </c>
      <c r="E9344" s="14" t="str">
        <f t="shared" ca="1" si="195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125.89315068493151</v>
      </c>
      <c r="E9345" s="14" t="str">
        <f t="shared" ca="1" si="195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125.89315068493151</v>
      </c>
      <c r="E9346" s="14" t="str">
        <f t="shared" ca="1" si="195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125.89315068493151</v>
      </c>
      <c r="E9347" s="14" t="str">
        <f t="shared" ca="1" si="195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125.89315068493151</v>
      </c>
      <c r="E9348" s="14" t="str">
        <f t="shared" ca="1" si="195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125.89315068493151</v>
      </c>
      <c r="E9349" s="14" t="str">
        <f t="shared" ca="1" si="195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125.89315068493151</v>
      </c>
      <c r="E9350" s="14" t="str">
        <f t="shared" ca="1" si="195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125.89315068493151</v>
      </c>
      <c r="E9351" s="14" t="str">
        <f t="shared" ca="1" si="195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125.89315068493151</v>
      </c>
      <c r="E9352" s="14" t="str">
        <f t="shared" ca="1" si="195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125.89315068493151</v>
      </c>
      <c r="E9353" s="14" t="str">
        <f t="shared" ca="1" si="195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125.89315068493151</v>
      </c>
      <c r="E9354" s="14" t="str">
        <f t="shared" ca="1" si="195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125.89315068493151</v>
      </c>
      <c r="E9355" s="14" t="str">
        <f t="shared" ca="1" si="195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125.89315068493151</v>
      </c>
      <c r="E9356" s="14" t="str">
        <f t="shared" ca="1" si="195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125.89315068493151</v>
      </c>
      <c r="E9357" s="14" t="str">
        <f t="shared" ca="1" si="195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125.89315068493151</v>
      </c>
      <c r="E9358" s="14" t="str">
        <f t="shared" ca="1" si="195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125.89315068493151</v>
      </c>
      <c r="E9359" s="14" t="str">
        <f t="shared" ca="1" si="195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125.89315068493151</v>
      </c>
      <c r="E9360" s="14" t="str">
        <f t="shared" ca="1" si="195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125.89315068493151</v>
      </c>
      <c r="E9361" s="14" t="str">
        <f t="shared" ca="1" si="195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125.89315068493151</v>
      </c>
      <c r="E9362" s="14" t="str">
        <f t="shared" ca="1" si="195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125.89315068493151</v>
      </c>
      <c r="E9363" s="14" t="str">
        <f t="shared" ca="1" si="195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125.89315068493151</v>
      </c>
      <c r="E9364" s="14" t="str">
        <f t="shared" ca="1" si="195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125.89315068493151</v>
      </c>
      <c r="E9365" s="14" t="str">
        <f t="shared" ca="1" si="195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125.89315068493151</v>
      </c>
      <c r="E9366" s="14" t="str">
        <f t="shared" ca="1" si="195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125.89315068493151</v>
      </c>
      <c r="E9367" s="14" t="str">
        <f t="shared" ca="1" si="195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125.89315068493151</v>
      </c>
      <c r="E9368" s="14" t="str">
        <f t="shared" ca="1" si="195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125.89315068493151</v>
      </c>
      <c r="E9369" s="14" t="str">
        <f t="shared" ca="1" si="195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125.89315068493151</v>
      </c>
      <c r="E9370" s="14" t="str">
        <f t="shared" ca="1" si="195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125.89315068493151</v>
      </c>
      <c r="E9371" s="14" t="str">
        <f t="shared" ca="1" si="195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125.89315068493151</v>
      </c>
      <c r="E9372" s="14" t="str">
        <f t="shared" ca="1" si="195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125.89315068493151</v>
      </c>
      <c r="E9373" s="14" t="str">
        <f t="shared" ca="1" si="195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125.89315068493151</v>
      </c>
      <c r="E9374" s="14" t="str">
        <f t="shared" ca="1" si="195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125.89315068493151</v>
      </c>
      <c r="E9375" s="14" t="str">
        <f t="shared" ca="1" si="195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125.89315068493151</v>
      </c>
      <c r="E9376" s="14" t="str">
        <f t="shared" ca="1" si="195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125.89315068493151</v>
      </c>
      <c r="E9377" s="14" t="str">
        <f t="shared" ca="1" si="195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125.89315068493151</v>
      </c>
      <c r="E9378" s="14" t="str">
        <f t="shared" ca="1" si="195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125.89315068493151</v>
      </c>
      <c r="E9379" s="14" t="str">
        <f t="shared" ca="1" si="195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125.89315068493151</v>
      </c>
      <c r="E9380" s="14" t="str">
        <f t="shared" ca="1" si="195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125.89315068493151</v>
      </c>
      <c r="E9381" s="14" t="str">
        <f t="shared" ca="1" si="195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125.89315068493151</v>
      </c>
      <c r="E9382" s="14" t="str">
        <f t="shared" ca="1" si="195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125.89315068493151</v>
      </c>
      <c r="E9383" s="14" t="str">
        <f t="shared" ca="1" si="195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125.89315068493151</v>
      </c>
      <c r="E9384" s="14" t="str">
        <f t="shared" ca="1" si="195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125.89315068493151</v>
      </c>
      <c r="E9385" s="14" t="str">
        <f t="shared" ca="1" si="195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125.89315068493151</v>
      </c>
      <c r="E9386" s="14" t="str">
        <f t="shared" ref="E9386:E9449" ca="1" si="196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125.89315068493151</v>
      </c>
      <c r="E9387" s="14" t="str">
        <f t="shared" ca="1" si="196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125.89315068493151</v>
      </c>
      <c r="E9388" s="14" t="str">
        <f t="shared" ca="1" si="196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125.89315068493151</v>
      </c>
      <c r="E9389" s="14" t="str">
        <f t="shared" ca="1" si="196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125.89315068493151</v>
      </c>
      <c r="E9390" s="14" t="str">
        <f t="shared" ca="1" si="196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125.89315068493151</v>
      </c>
      <c r="E9391" s="14" t="str">
        <f t="shared" ca="1" si="196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125.89315068493151</v>
      </c>
      <c r="E9392" s="14" t="str">
        <f t="shared" ca="1" si="196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125.89315068493151</v>
      </c>
      <c r="E9393" s="14" t="str">
        <f t="shared" ca="1" si="196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125.89315068493151</v>
      </c>
      <c r="E9394" s="14" t="str">
        <f t="shared" ca="1" si="196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125.89315068493151</v>
      </c>
      <c r="E9395" s="14" t="str">
        <f t="shared" ca="1" si="196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125.89315068493151</v>
      </c>
      <c r="E9396" s="14" t="str">
        <f t="shared" ca="1" si="196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125.89315068493151</v>
      </c>
      <c r="E9397" s="14" t="str">
        <f t="shared" ca="1" si="196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125.89315068493151</v>
      </c>
      <c r="E9398" s="14" t="str">
        <f t="shared" ca="1" si="196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125.89315068493151</v>
      </c>
      <c r="E9399" s="14" t="str">
        <f t="shared" ca="1" si="196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125.89315068493151</v>
      </c>
      <c r="E9400" s="14" t="str">
        <f t="shared" ca="1" si="196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125.89315068493151</v>
      </c>
      <c r="E9401" s="14" t="str">
        <f t="shared" ca="1" si="196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125.89315068493151</v>
      </c>
      <c r="E9402" s="14" t="str">
        <f t="shared" ca="1" si="196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125.89315068493151</v>
      </c>
      <c r="E9403" s="14" t="str">
        <f t="shared" ca="1" si="196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125.89315068493151</v>
      </c>
      <c r="E9404" s="14" t="str">
        <f t="shared" ca="1" si="196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125.89315068493151</v>
      </c>
      <c r="E9405" s="14" t="str">
        <f t="shared" ca="1" si="196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125.89315068493151</v>
      </c>
      <c r="E9406" s="14" t="str">
        <f t="shared" ca="1" si="196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125.89315068493151</v>
      </c>
      <c r="E9407" s="14" t="str">
        <f t="shared" ca="1" si="196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125.89315068493151</v>
      </c>
      <c r="E9408" s="14" t="str">
        <f t="shared" ca="1" si="196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125.89315068493151</v>
      </c>
      <c r="E9409" s="14" t="str">
        <f t="shared" ca="1" si="196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125.89315068493151</v>
      </c>
      <c r="E9410" s="14" t="str">
        <f t="shared" ca="1" si="196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125.89315068493151</v>
      </c>
      <c r="E9411" s="14" t="str">
        <f t="shared" ca="1" si="196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125.89315068493151</v>
      </c>
      <c r="E9412" s="14" t="str">
        <f t="shared" ca="1" si="196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125.89315068493151</v>
      </c>
      <c r="E9413" s="14" t="str">
        <f t="shared" ca="1" si="196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125.89315068493151</v>
      </c>
      <c r="E9414" s="14" t="str">
        <f t="shared" ca="1" si="196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125.89315068493151</v>
      </c>
      <c r="E9415" s="14" t="str">
        <f t="shared" ca="1" si="196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125.89315068493151</v>
      </c>
      <c r="E9416" s="14" t="str">
        <f t="shared" ca="1" si="196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125.89315068493151</v>
      </c>
      <c r="E9417" s="14" t="str">
        <f t="shared" ca="1" si="196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125.89315068493151</v>
      </c>
      <c r="E9418" s="14" t="str">
        <f t="shared" ca="1" si="196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125.89315068493151</v>
      </c>
      <c r="E9419" s="14" t="str">
        <f t="shared" ca="1" si="196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125.89315068493151</v>
      </c>
      <c r="E9420" s="14" t="str">
        <f t="shared" ca="1" si="196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125.89315068493151</v>
      </c>
      <c r="E9421" s="14" t="str">
        <f t="shared" ca="1" si="196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125.89315068493151</v>
      </c>
      <c r="E9422" s="14" t="str">
        <f t="shared" ca="1" si="196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125.89315068493151</v>
      </c>
      <c r="E9423" s="14" t="str">
        <f t="shared" ca="1" si="196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125.89315068493151</v>
      </c>
      <c r="E9424" s="14" t="str">
        <f t="shared" ca="1" si="196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125.89315068493151</v>
      </c>
      <c r="E9425" s="14" t="str">
        <f t="shared" ca="1" si="196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125.89315068493151</v>
      </c>
      <c r="E9426" s="14" t="str">
        <f t="shared" ca="1" si="196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125.89315068493151</v>
      </c>
      <c r="E9427" s="14" t="str">
        <f t="shared" ca="1" si="196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125.89315068493151</v>
      </c>
      <c r="E9428" s="14" t="str">
        <f t="shared" ca="1" si="196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125.89315068493151</v>
      </c>
      <c r="E9429" s="14" t="str">
        <f t="shared" ca="1" si="196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125.89315068493151</v>
      </c>
      <c r="E9430" s="14" t="str">
        <f t="shared" ca="1" si="196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125.89315068493151</v>
      </c>
      <c r="E9431" s="14" t="str">
        <f t="shared" ca="1" si="196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125.89315068493151</v>
      </c>
      <c r="E9432" s="14" t="str">
        <f t="shared" ca="1" si="196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125.89315068493151</v>
      </c>
      <c r="E9433" s="14" t="str">
        <f t="shared" ca="1" si="196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125.89315068493151</v>
      </c>
      <c r="E9434" s="14" t="str">
        <f t="shared" ca="1" si="196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125.89315068493151</v>
      </c>
      <c r="E9435" s="14" t="str">
        <f t="shared" ca="1" si="196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125.89315068493151</v>
      </c>
      <c r="E9436" s="14" t="str">
        <f t="shared" ca="1" si="196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125.89315068493151</v>
      </c>
      <c r="E9437" s="14" t="str">
        <f t="shared" ca="1" si="196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125.89315068493151</v>
      </c>
      <c r="E9438" s="14" t="str">
        <f t="shared" ca="1" si="196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125.89315068493151</v>
      </c>
      <c r="E9439" s="14" t="str">
        <f t="shared" ca="1" si="196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125.89315068493151</v>
      </c>
      <c r="E9440" s="14" t="str">
        <f t="shared" ca="1" si="196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125.89315068493151</v>
      </c>
      <c r="E9441" s="14" t="str">
        <f t="shared" ca="1" si="196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125.89315068493151</v>
      </c>
      <c r="E9442" s="14" t="str">
        <f t="shared" ca="1" si="196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125.89315068493151</v>
      </c>
      <c r="E9443" s="14" t="str">
        <f t="shared" ca="1" si="196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125.89315068493151</v>
      </c>
      <c r="E9444" s="14" t="str">
        <f t="shared" ca="1" si="196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125.89315068493151</v>
      </c>
      <c r="E9445" s="14" t="str">
        <f t="shared" ca="1" si="196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125.89315068493151</v>
      </c>
      <c r="E9446" s="14" t="str">
        <f t="shared" ca="1" si="196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125.89315068493151</v>
      </c>
      <c r="E9447" s="14" t="str">
        <f t="shared" ca="1" si="196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125.89315068493151</v>
      </c>
      <c r="E9448" s="14" t="str">
        <f t="shared" ca="1" si="196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125.89315068493151</v>
      </c>
      <c r="E9449" s="14" t="str">
        <f t="shared" ca="1" si="196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125.89315068493151</v>
      </c>
      <c r="E9450" s="14" t="str">
        <f t="shared" ref="E9450:E9513" ca="1" si="197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125.89315068493151</v>
      </c>
      <c r="E9451" s="14" t="str">
        <f t="shared" ca="1" si="197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125.89315068493151</v>
      </c>
      <c r="E9452" s="14" t="str">
        <f t="shared" ca="1" si="197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125.89315068493151</v>
      </c>
      <c r="E9453" s="14" t="str">
        <f t="shared" ca="1" si="197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125.89315068493151</v>
      </c>
      <c r="E9454" s="14" t="str">
        <f t="shared" ca="1" si="197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125.89315068493151</v>
      </c>
      <c r="E9455" s="14" t="str">
        <f t="shared" ca="1" si="197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125.89315068493151</v>
      </c>
      <c r="E9456" s="14" t="str">
        <f t="shared" ca="1" si="197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125.89315068493151</v>
      </c>
      <c r="E9457" s="14" t="str">
        <f t="shared" ca="1" si="197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125.89315068493151</v>
      </c>
      <c r="E9458" s="14" t="str">
        <f t="shared" ca="1" si="197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125.89315068493151</v>
      </c>
      <c r="E9459" s="14" t="str">
        <f t="shared" ca="1" si="197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125.89315068493151</v>
      </c>
      <c r="E9460" s="14" t="str">
        <f t="shared" ca="1" si="197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125.89315068493151</v>
      </c>
      <c r="E9461" s="14" t="str">
        <f t="shared" ca="1" si="197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125.89315068493151</v>
      </c>
      <c r="E9462" s="14" t="str">
        <f t="shared" ca="1" si="197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125.89315068493151</v>
      </c>
      <c r="E9463" s="14" t="str">
        <f t="shared" ca="1" si="197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125.89315068493151</v>
      </c>
      <c r="E9464" s="14" t="str">
        <f t="shared" ca="1" si="197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125.89315068493151</v>
      </c>
      <c r="E9465" s="14" t="str">
        <f t="shared" ca="1" si="197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125.89315068493151</v>
      </c>
      <c r="E9466" s="14" t="str">
        <f t="shared" ca="1" si="197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125.89315068493151</v>
      </c>
      <c r="E9467" s="14" t="str">
        <f t="shared" ca="1" si="197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125.89315068493151</v>
      </c>
      <c r="E9468" s="14" t="str">
        <f t="shared" ca="1" si="197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125.89315068493151</v>
      </c>
      <c r="E9469" s="14" t="str">
        <f t="shared" ca="1" si="197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125.89315068493151</v>
      </c>
      <c r="E9470" s="14" t="str">
        <f t="shared" ca="1" si="197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125.89315068493151</v>
      </c>
      <c r="E9471" s="14" t="str">
        <f t="shared" ca="1" si="197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125.89315068493151</v>
      </c>
      <c r="E9472" s="14" t="str">
        <f t="shared" ca="1" si="197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125.89315068493151</v>
      </c>
      <c r="E9473" s="14" t="str">
        <f t="shared" ca="1" si="197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125.89315068493151</v>
      </c>
      <c r="E9474" s="14" t="str">
        <f t="shared" ca="1" si="197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125.89315068493151</v>
      </c>
      <c r="E9475" s="14" t="str">
        <f t="shared" ca="1" si="197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125.89315068493151</v>
      </c>
      <c r="E9476" s="14" t="str">
        <f t="shared" ca="1" si="197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125.89315068493151</v>
      </c>
      <c r="E9477" s="14" t="str">
        <f t="shared" ca="1" si="197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125.89315068493151</v>
      </c>
      <c r="E9478" s="14" t="str">
        <f t="shared" ca="1" si="197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125.89315068493151</v>
      </c>
      <c r="E9479" s="14" t="str">
        <f t="shared" ca="1" si="197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125.89315068493151</v>
      </c>
      <c r="E9480" s="14" t="str">
        <f t="shared" ca="1" si="197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125.89315068493151</v>
      </c>
      <c r="E9481" s="14" t="str">
        <f t="shared" ca="1" si="197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125.89315068493151</v>
      </c>
      <c r="E9482" s="14" t="str">
        <f t="shared" ca="1" si="197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125.89315068493151</v>
      </c>
      <c r="E9483" s="14" t="str">
        <f t="shared" ca="1" si="197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125.89315068493151</v>
      </c>
      <c r="E9484" s="14" t="str">
        <f t="shared" ca="1" si="197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125.89315068493151</v>
      </c>
      <c r="E9485" s="14" t="str">
        <f t="shared" ca="1" si="197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125.89315068493151</v>
      </c>
      <c r="E9486" s="14" t="str">
        <f t="shared" ca="1" si="197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125.89315068493151</v>
      </c>
      <c r="E9487" s="14" t="str">
        <f t="shared" ca="1" si="197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125.89315068493151</v>
      </c>
      <c r="E9488" s="14" t="str">
        <f t="shared" ca="1" si="197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125.89315068493151</v>
      </c>
      <c r="E9489" s="14" t="str">
        <f t="shared" ca="1" si="197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125.89315068493151</v>
      </c>
      <c r="E9490" s="14" t="str">
        <f t="shared" ca="1" si="197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125.89315068493151</v>
      </c>
      <c r="E9491" s="14" t="str">
        <f t="shared" ca="1" si="197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125.89315068493151</v>
      </c>
      <c r="E9492" s="14" t="str">
        <f t="shared" ca="1" si="197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125.89315068493151</v>
      </c>
      <c r="E9493" s="14" t="str">
        <f t="shared" ca="1" si="197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125.89315068493151</v>
      </c>
      <c r="E9494" s="14" t="str">
        <f t="shared" ca="1" si="197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125.89315068493151</v>
      </c>
      <c r="E9495" s="14" t="str">
        <f t="shared" ca="1" si="197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125.89315068493151</v>
      </c>
      <c r="E9496" s="14" t="str">
        <f t="shared" ca="1" si="197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125.89315068493151</v>
      </c>
      <c r="E9497" s="14" t="str">
        <f t="shared" ca="1" si="197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125.89315068493151</v>
      </c>
      <c r="E9498" s="14" t="str">
        <f t="shared" ca="1" si="197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125.89315068493151</v>
      </c>
      <c r="E9499" s="14" t="str">
        <f t="shared" ca="1" si="197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125.89315068493151</v>
      </c>
      <c r="E9500" s="14" t="str">
        <f t="shared" ca="1" si="197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125.89315068493151</v>
      </c>
      <c r="E9501" s="14" t="str">
        <f t="shared" ca="1" si="197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125.89315068493151</v>
      </c>
      <c r="E9502" s="14" t="str">
        <f t="shared" ca="1" si="197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125.89315068493151</v>
      </c>
      <c r="E9503" s="14" t="str">
        <f t="shared" ca="1" si="197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125.89315068493151</v>
      </c>
      <c r="E9504" s="14" t="str">
        <f t="shared" ca="1" si="197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125.89315068493151</v>
      </c>
      <c r="E9505" s="14" t="str">
        <f t="shared" ca="1" si="197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125.89315068493151</v>
      </c>
      <c r="E9506" s="14" t="str">
        <f t="shared" ca="1" si="197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125.89315068493151</v>
      </c>
      <c r="E9507" s="14" t="str">
        <f t="shared" ca="1" si="197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125.89315068493151</v>
      </c>
      <c r="E9508" s="14" t="str">
        <f t="shared" ca="1" si="197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125.89315068493151</v>
      </c>
      <c r="E9509" s="14" t="str">
        <f t="shared" ca="1" si="197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125.89315068493151</v>
      </c>
      <c r="E9510" s="14" t="str">
        <f t="shared" ca="1" si="197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125.89315068493151</v>
      </c>
      <c r="E9511" s="14" t="str">
        <f t="shared" ca="1" si="197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125.89315068493151</v>
      </c>
      <c r="E9512" s="14" t="str">
        <f t="shared" ca="1" si="197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125.89315068493151</v>
      </c>
      <c r="E9513" s="14" t="str">
        <f t="shared" ca="1" si="197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125.89315068493151</v>
      </c>
      <c r="E9514" s="14" t="str">
        <f t="shared" ref="E9514:E9577" ca="1" si="198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125.89315068493151</v>
      </c>
      <c r="E9515" s="14" t="str">
        <f t="shared" ca="1" si="198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125.89315068493151</v>
      </c>
      <c r="E9516" s="14" t="str">
        <f t="shared" ca="1" si="198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125.89315068493151</v>
      </c>
      <c r="E9517" s="14" t="str">
        <f t="shared" ca="1" si="198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125.89315068493151</v>
      </c>
      <c r="E9518" s="14" t="str">
        <f t="shared" ca="1" si="198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125.89315068493151</v>
      </c>
      <c r="E9519" s="14" t="str">
        <f t="shared" ca="1" si="198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125.89315068493151</v>
      </c>
      <c r="E9520" s="14" t="str">
        <f t="shared" ca="1" si="198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125.89315068493151</v>
      </c>
      <c r="E9521" s="14" t="str">
        <f t="shared" ca="1" si="198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125.89315068493151</v>
      </c>
      <c r="E9522" s="14" t="str">
        <f t="shared" ca="1" si="198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125.89315068493151</v>
      </c>
      <c r="E9523" s="14" t="str">
        <f t="shared" ca="1" si="198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125.89315068493151</v>
      </c>
      <c r="E9524" s="14" t="str">
        <f t="shared" ca="1" si="198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125.89315068493151</v>
      </c>
      <c r="E9525" s="14" t="str">
        <f t="shared" ca="1" si="198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125.89315068493151</v>
      </c>
      <c r="E9526" s="14" t="str">
        <f t="shared" ca="1" si="198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125.89315068493151</v>
      </c>
      <c r="E9527" s="14" t="str">
        <f t="shared" ca="1" si="198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125.89315068493151</v>
      </c>
      <c r="E9528" s="14" t="str">
        <f t="shared" ca="1" si="198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125.89315068493151</v>
      </c>
      <c r="E9529" s="14" t="str">
        <f t="shared" ca="1" si="198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125.89315068493151</v>
      </c>
      <c r="E9530" s="14" t="str">
        <f t="shared" ca="1" si="198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125.89315068493151</v>
      </c>
      <c r="E9531" s="14" t="str">
        <f t="shared" ca="1" si="198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125.89315068493151</v>
      </c>
      <c r="E9532" s="14" t="str">
        <f t="shared" ca="1" si="198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125.89315068493151</v>
      </c>
      <c r="E9533" s="14" t="str">
        <f t="shared" ca="1" si="198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125.89315068493151</v>
      </c>
      <c r="E9534" s="14" t="str">
        <f t="shared" ca="1" si="198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125.89315068493151</v>
      </c>
      <c r="E9535" s="14" t="str">
        <f t="shared" ca="1" si="198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125.89315068493151</v>
      </c>
      <c r="E9536" s="14" t="str">
        <f t="shared" ca="1" si="198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125.89315068493151</v>
      </c>
      <c r="E9537" s="14" t="str">
        <f t="shared" ca="1" si="198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125.89315068493151</v>
      </c>
      <c r="E9538" s="14" t="str">
        <f t="shared" ca="1" si="198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125.89315068493151</v>
      </c>
      <c r="E9539" s="14" t="str">
        <f t="shared" ca="1" si="198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125.89315068493151</v>
      </c>
      <c r="E9540" s="14" t="str">
        <f t="shared" ca="1" si="198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125.89315068493151</v>
      </c>
      <c r="E9541" s="14" t="str">
        <f t="shared" ca="1" si="198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125.89315068493151</v>
      </c>
      <c r="E9542" s="14" t="str">
        <f t="shared" ca="1" si="198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125.89315068493151</v>
      </c>
      <c r="E9543" s="14" t="str">
        <f t="shared" ca="1" si="198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125.89315068493151</v>
      </c>
      <c r="E9544" s="14" t="str">
        <f t="shared" ca="1" si="198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125.89315068493151</v>
      </c>
      <c r="E9545" s="14" t="str">
        <f t="shared" ca="1" si="198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125.89315068493151</v>
      </c>
      <c r="E9546" s="14" t="str">
        <f t="shared" ca="1" si="198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125.89315068493151</v>
      </c>
      <c r="E9547" s="14" t="str">
        <f t="shared" ca="1" si="198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125.89315068493151</v>
      </c>
      <c r="E9548" s="14" t="str">
        <f t="shared" ca="1" si="198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125.89315068493151</v>
      </c>
      <c r="E9549" s="14" t="str">
        <f t="shared" ca="1" si="198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125.89315068493151</v>
      </c>
      <c r="E9550" s="14" t="str">
        <f t="shared" ca="1" si="198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125.89315068493151</v>
      </c>
      <c r="E9551" s="14" t="str">
        <f t="shared" ca="1" si="198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125.89315068493151</v>
      </c>
      <c r="E9552" s="14" t="str">
        <f t="shared" ca="1" si="198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125.89315068493151</v>
      </c>
      <c r="E9553" s="14" t="str">
        <f t="shared" ca="1" si="198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125.89315068493151</v>
      </c>
      <c r="E9554" s="14" t="str">
        <f t="shared" ca="1" si="198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125.89315068493151</v>
      </c>
      <c r="E9555" s="14" t="str">
        <f t="shared" ca="1" si="198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125.89315068493151</v>
      </c>
      <c r="E9556" s="14" t="str">
        <f t="shared" ca="1" si="198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125.89315068493151</v>
      </c>
      <c r="E9557" s="14" t="str">
        <f t="shared" ca="1" si="198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125.89315068493151</v>
      </c>
      <c r="E9558" s="14" t="str">
        <f t="shared" ca="1" si="198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125.89315068493151</v>
      </c>
      <c r="E9559" s="14" t="str">
        <f t="shared" ca="1" si="198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125.89315068493151</v>
      </c>
      <c r="E9560" s="14" t="str">
        <f t="shared" ca="1" si="198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125.89315068493151</v>
      </c>
      <c r="E9561" s="14" t="str">
        <f t="shared" ca="1" si="198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125.89315068493151</v>
      </c>
      <c r="E9562" s="14" t="str">
        <f t="shared" ca="1" si="198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125.89315068493151</v>
      </c>
      <c r="E9563" s="14" t="str">
        <f t="shared" ca="1" si="198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125.89315068493151</v>
      </c>
      <c r="E9564" s="14" t="str">
        <f t="shared" ca="1" si="198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125.89315068493151</v>
      </c>
      <c r="E9565" s="14" t="str">
        <f t="shared" ca="1" si="198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125.89315068493151</v>
      </c>
      <c r="E9566" s="14" t="str">
        <f t="shared" ca="1" si="198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125.89315068493151</v>
      </c>
      <c r="E9567" s="14" t="str">
        <f t="shared" ca="1" si="198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125.89315068493151</v>
      </c>
      <c r="E9568" s="14" t="str">
        <f t="shared" ca="1" si="198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125.89315068493151</v>
      </c>
      <c r="E9569" s="14" t="str">
        <f t="shared" ca="1" si="198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125.89315068493151</v>
      </c>
      <c r="E9570" s="14" t="str">
        <f t="shared" ca="1" si="198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125.89315068493151</v>
      </c>
      <c r="E9571" s="14" t="str">
        <f t="shared" ca="1" si="198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125.89315068493151</v>
      </c>
      <c r="E9572" s="14" t="str">
        <f t="shared" ca="1" si="198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125.89315068493151</v>
      </c>
      <c r="E9573" s="14" t="str">
        <f t="shared" ca="1" si="198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125.89315068493151</v>
      </c>
      <c r="E9574" s="14" t="str">
        <f t="shared" ca="1" si="198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125.89315068493151</v>
      </c>
      <c r="E9575" s="14" t="str">
        <f t="shared" ca="1" si="198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125.89315068493151</v>
      </c>
      <c r="E9576" s="14" t="str">
        <f t="shared" ca="1" si="198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125.89315068493151</v>
      </c>
      <c r="E9577" s="14" t="str">
        <f t="shared" ca="1" si="198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125.89315068493151</v>
      </c>
      <c r="E9578" s="14" t="str">
        <f t="shared" ref="E9578:E9641" ca="1" si="199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125.89315068493151</v>
      </c>
      <c r="E9579" s="14" t="str">
        <f t="shared" ca="1" si="199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125.89315068493151</v>
      </c>
      <c r="E9580" s="14" t="str">
        <f t="shared" ca="1" si="199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125.89315068493151</v>
      </c>
      <c r="E9581" s="14" t="str">
        <f t="shared" ca="1" si="199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125.89315068493151</v>
      </c>
      <c r="E9582" s="14" t="str">
        <f t="shared" ca="1" si="199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125.89315068493151</v>
      </c>
      <c r="E9583" s="14" t="str">
        <f t="shared" ca="1" si="199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125.89315068493151</v>
      </c>
      <c r="E9584" s="14" t="str">
        <f t="shared" ca="1" si="199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125.89315068493151</v>
      </c>
      <c r="E9585" s="14" t="str">
        <f t="shared" ca="1" si="199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125.89315068493151</v>
      </c>
      <c r="E9586" s="14" t="str">
        <f t="shared" ca="1" si="199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125.89315068493151</v>
      </c>
      <c r="E9587" s="14" t="str">
        <f t="shared" ca="1" si="199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125.89315068493151</v>
      </c>
      <c r="E9588" s="14" t="str">
        <f t="shared" ca="1" si="199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125.89315068493151</v>
      </c>
      <c r="E9589" s="14" t="str">
        <f t="shared" ca="1" si="199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125.89315068493151</v>
      </c>
      <c r="E9590" s="14" t="str">
        <f t="shared" ca="1" si="199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125.89315068493151</v>
      </c>
      <c r="E9591" s="14" t="str">
        <f t="shared" ca="1" si="199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125.89315068493151</v>
      </c>
      <c r="E9592" s="14" t="str">
        <f t="shared" ca="1" si="199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125.89315068493151</v>
      </c>
      <c r="E9593" s="14" t="str">
        <f t="shared" ca="1" si="199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125.89315068493151</v>
      </c>
      <c r="E9594" s="14" t="str">
        <f t="shared" ca="1" si="199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125.89315068493151</v>
      </c>
      <c r="E9595" s="14" t="str">
        <f t="shared" ca="1" si="199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125.89315068493151</v>
      </c>
      <c r="E9596" s="14" t="str">
        <f t="shared" ca="1" si="199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125.89315068493151</v>
      </c>
      <c r="E9597" s="14" t="str">
        <f t="shared" ca="1" si="199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125.89315068493151</v>
      </c>
      <c r="E9598" s="14" t="str">
        <f t="shared" ca="1" si="199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125.89315068493151</v>
      </c>
      <c r="E9599" s="14" t="str">
        <f t="shared" ca="1" si="199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125.89315068493151</v>
      </c>
      <c r="E9600" s="14" t="str">
        <f t="shared" ca="1" si="199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125.89315068493151</v>
      </c>
      <c r="E9601" s="14" t="str">
        <f t="shared" ca="1" si="199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125.89315068493151</v>
      </c>
      <c r="E9602" s="14" t="str">
        <f t="shared" ca="1" si="199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125.89315068493151</v>
      </c>
      <c r="E9603" s="14" t="str">
        <f t="shared" ca="1" si="199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125.89315068493151</v>
      </c>
      <c r="E9604" s="14" t="str">
        <f t="shared" ca="1" si="199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125.89315068493151</v>
      </c>
      <c r="E9605" s="14" t="str">
        <f t="shared" ca="1" si="199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125.89315068493151</v>
      </c>
      <c r="E9606" s="14" t="str">
        <f t="shared" ca="1" si="199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125.89315068493151</v>
      </c>
      <c r="E9607" s="14" t="str">
        <f t="shared" ca="1" si="199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125.89315068493151</v>
      </c>
      <c r="E9608" s="14" t="str">
        <f t="shared" ca="1" si="199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125.89315068493151</v>
      </c>
      <c r="E9609" s="14" t="str">
        <f t="shared" ca="1" si="199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125.89315068493151</v>
      </c>
      <c r="E9610" s="14" t="str">
        <f t="shared" ca="1" si="199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125.89315068493151</v>
      </c>
      <c r="E9611" s="14" t="str">
        <f t="shared" ca="1" si="199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125.89315068493151</v>
      </c>
      <c r="E9612" s="14" t="str">
        <f t="shared" ca="1" si="199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125.89315068493151</v>
      </c>
      <c r="E9613" s="14" t="str">
        <f t="shared" ca="1" si="199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125.89315068493151</v>
      </c>
      <c r="E9614" s="14" t="str">
        <f t="shared" ca="1" si="199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125.89315068493151</v>
      </c>
      <c r="E9615" s="14" t="str">
        <f t="shared" ca="1" si="199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125.89315068493151</v>
      </c>
      <c r="E9616" s="14" t="str">
        <f t="shared" ca="1" si="199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125.89315068493151</v>
      </c>
      <c r="E9617" s="14" t="str">
        <f t="shared" ca="1" si="199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125.89315068493151</v>
      </c>
      <c r="E9618" s="14" t="str">
        <f t="shared" ca="1" si="199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125.89315068493151</v>
      </c>
      <c r="E9619" s="14" t="str">
        <f t="shared" ca="1" si="199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125.89315068493151</v>
      </c>
      <c r="E9620" s="14" t="str">
        <f t="shared" ca="1" si="199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125.89315068493151</v>
      </c>
      <c r="E9621" s="14" t="str">
        <f t="shared" ca="1" si="199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125.89315068493151</v>
      </c>
      <c r="E9622" s="14" t="str">
        <f t="shared" ca="1" si="199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125.89315068493151</v>
      </c>
      <c r="E9623" s="14" t="str">
        <f t="shared" ca="1" si="199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125.89315068493151</v>
      </c>
      <c r="E9624" s="14" t="str">
        <f t="shared" ca="1" si="199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125.89315068493151</v>
      </c>
      <c r="E9625" s="14" t="str">
        <f t="shared" ca="1" si="199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125.89315068493151</v>
      </c>
      <c r="E9626" s="14" t="str">
        <f t="shared" ca="1" si="199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125.89315068493151</v>
      </c>
      <c r="E9627" s="14" t="str">
        <f t="shared" ca="1" si="199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125.89315068493151</v>
      </c>
      <c r="E9628" s="14" t="str">
        <f t="shared" ca="1" si="199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125.89315068493151</v>
      </c>
      <c r="E9629" s="14" t="str">
        <f t="shared" ca="1" si="199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125.89315068493151</v>
      </c>
      <c r="E9630" s="14" t="str">
        <f t="shared" ca="1" si="199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125.89315068493151</v>
      </c>
      <c r="E9631" s="14" t="str">
        <f t="shared" ca="1" si="199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125.89315068493151</v>
      </c>
      <c r="E9632" s="14" t="str">
        <f t="shared" ca="1" si="199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125.89315068493151</v>
      </c>
      <c r="E9633" s="14" t="str">
        <f t="shared" ca="1" si="199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125.89315068493151</v>
      </c>
      <c r="E9634" s="14" t="str">
        <f t="shared" ca="1" si="199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125.89315068493151</v>
      </c>
      <c r="E9635" s="14" t="str">
        <f t="shared" ca="1" si="199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125.89315068493151</v>
      </c>
      <c r="E9636" s="14" t="str">
        <f t="shared" ca="1" si="199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125.89315068493151</v>
      </c>
      <c r="E9637" s="14" t="str">
        <f t="shared" ca="1" si="199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125.89315068493151</v>
      </c>
      <c r="E9638" s="14" t="str">
        <f t="shared" ca="1" si="199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125.89315068493151</v>
      </c>
      <c r="E9639" s="14" t="str">
        <f t="shared" ca="1" si="199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125.89315068493151</v>
      </c>
      <c r="E9640" s="14" t="str">
        <f t="shared" ca="1" si="199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125.89315068493151</v>
      </c>
      <c r="E9641" s="14" t="str">
        <f t="shared" ca="1" si="199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125.89315068493151</v>
      </c>
      <c r="E9642" s="14" t="str">
        <f t="shared" ref="E9642:E9648" ca="1" si="200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125.89315068493151</v>
      </c>
      <c r="E9643" s="14" t="str">
        <f t="shared" ca="1" si="200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125.89315068493151</v>
      </c>
      <c r="E9644" s="14" t="str">
        <f t="shared" ca="1" si="200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125.89315068493151</v>
      </c>
      <c r="E9645" s="14" t="str">
        <f t="shared" ca="1" si="200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125.89315068493151</v>
      </c>
      <c r="E9646" s="14" t="str">
        <f t="shared" ca="1" si="200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125.89315068493151</v>
      </c>
      <c r="E9647" s="14" t="str">
        <f t="shared" ca="1" si="200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125.89315068493151</v>
      </c>
      <c r="E9648" s="14" t="str">
        <f t="shared" ca="1" si="200"/>
        <v>TERCERA EDAD</v>
      </c>
      <c r="F9648" s="14"/>
    </row>
  </sheetData>
  <mergeCells count="1">
    <mergeCell ref="A8:G8"/>
  </mergeCells>
  <phoneticPr fontId="4" type="noConversion"/>
  <hyperlinks>
    <hyperlink ref="H2256" r:id="rId1"/>
    <hyperlink ref="H2278" r:id="rId2"/>
    <hyperlink ref="H2310" r:id="rId3"/>
  </hyperlinks>
  <pageMargins left="0.7" right="0.7" top="0.75" bottom="0.75" header="0.3" footer="0.3"/>
  <pageSetup paperSize="9" scale="92" orientation="portrait" horizontalDpi="0" verticalDpi="0" r:id="rId4"/>
  <colBreaks count="1" manualBreakCount="1">
    <brk id="7" max="1048575" man="1"/>
  </colBreaks>
  <drawing r:id="rId5"/>
  <tableParts count="1">
    <tablePart r:id="rId6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2388" zoomScale="80" zoomScaleNormal="80" workbookViewId="0">
      <selection activeCell="L2398" sqref="L2398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60" t="s">
        <v>71</v>
      </c>
      <c r="B8" s="160"/>
      <c r="C8" s="160"/>
      <c r="D8" s="160"/>
      <c r="E8" s="160"/>
      <c r="F8" s="160"/>
      <c r="G8" s="160"/>
      <c r="H8" s="160"/>
      <c r="I8" s="160"/>
      <c r="J8" s="160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ADULTO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e">
        <f ca="1">VLOOKUP(EXAMENES!F102,PACIENTE[[APELLIDO / NOMBRE]:[GRUPO ETARIO]],4,0)</f>
        <v>#VALUE!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NIÑO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ADOLECENTE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ADULTO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ADULTO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ADOLECENTE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ADULTO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ADULTO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ADULTO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ADULTO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ADULTO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ADULTO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ADULTO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ADULTO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ADULTO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ADULTO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ADULTO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ADULTO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ADOLECENTE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ADOLECENTE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>
        <f t="shared" si="94"/>
        <v>2537</v>
      </c>
      <c r="C1940" s="122">
        <v>45857</v>
      </c>
      <c r="D1940" s="122">
        <f>YEAR(REGISTROS[[#This Row],[FECHA]])</f>
        <v>2025</v>
      </c>
      <c r="E1940" s="112">
        <f>MONTH(REGISTROS[[#This Row],[FECHA]])</f>
        <v>7</v>
      </c>
      <c r="F1940" t="s">
        <v>3915</v>
      </c>
      <c r="G1940" s="11" t="str">
        <f ca="1">VLOOKUP(EXAMENES!F1940,PACIENTE[[APELLIDO / NOMBRE]:[GRUPO ETARIO]],4,0)</f>
        <v>ADOLECENTE</v>
      </c>
      <c r="H1940" s="10" t="s">
        <v>117</v>
      </c>
      <c r="I1940" s="10" t="s">
        <v>20</v>
      </c>
      <c r="J1940" s="46">
        <f>VLOOKUP(REGISTROS[[#This Row],[TIPO DE EXAMEN ]],SERVICIOS[],2,0)</f>
        <v>10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>
        <f t="shared" si="94"/>
        <v>2538</v>
      </c>
      <c r="C1941" s="122">
        <v>45857</v>
      </c>
      <c r="D1941" s="122">
        <f>YEAR(REGISTROS[[#This Row],[FECHA]])</f>
        <v>2025</v>
      </c>
      <c r="E1941" s="112">
        <f>MONTH(REGISTROS[[#This Row],[FECHA]])</f>
        <v>7</v>
      </c>
      <c r="F1941" t="s">
        <v>3917</v>
      </c>
      <c r="G1941" s="11" t="str">
        <f ca="1">VLOOKUP(EXAMENES!F1941,PACIENTE[[APELLIDO / NOMBRE]:[GRUPO ETARIO]],4,0)</f>
        <v>ADOLECENTE</v>
      </c>
      <c r="H1941" s="10" t="s">
        <v>117</v>
      </c>
      <c r="I1941" s="10" t="s">
        <v>5</v>
      </c>
      <c r="J1941" s="46">
        <f>VLOOKUP(REGISTROS[[#This Row],[TIPO DE EXAMEN ]],SERVICIOS[],2,0)</f>
        <v>20</v>
      </c>
      <c r="K1941" s="10" t="s">
        <v>68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>
        <f t="shared" si="94"/>
        <v>2539</v>
      </c>
      <c r="C1942" s="122">
        <v>45857</v>
      </c>
      <c r="D1942" s="122">
        <f>YEAR(REGISTROS[[#This Row],[FECHA]])</f>
        <v>2025</v>
      </c>
      <c r="E1942" s="112">
        <f>MONTH(REGISTROS[[#This Row],[FECHA]])</f>
        <v>7</v>
      </c>
      <c r="F1942" t="s">
        <v>3919</v>
      </c>
      <c r="G1942" s="11" t="str">
        <f ca="1">VLOOKUP(EXAMENES!F1942,PACIENTE[[APELLIDO / NOMBRE]:[GRUPO ETARIO]],4,0)</f>
        <v>ADULTO</v>
      </c>
      <c r="H1942" s="10" t="s">
        <v>27</v>
      </c>
      <c r="I1942" s="10" t="s">
        <v>5</v>
      </c>
      <c r="J1942" s="46">
        <f>VLOOKUP(REGISTROS[[#This Row],[TIPO DE EXAMEN ]],SERVICIOS[],2,0)</f>
        <v>20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>
        <f t="shared" si="94"/>
        <v>2540</v>
      </c>
      <c r="C1943" s="122">
        <v>45857</v>
      </c>
      <c r="D1943" s="122">
        <f>YEAR(REGISTROS[[#This Row],[FECHA]])</f>
        <v>2025</v>
      </c>
      <c r="E1943" s="112">
        <f>MONTH(REGISTROS[[#This Row],[FECHA]])</f>
        <v>7</v>
      </c>
      <c r="F1943" t="s">
        <v>3921</v>
      </c>
      <c r="G1943" s="11" t="str">
        <f ca="1">VLOOKUP(EXAMENES!F1943,PACIENTE[[APELLIDO / NOMBRE]:[GRUPO ETARIO]],4,0)</f>
        <v>ADULTO</v>
      </c>
      <c r="H1943" s="10" t="s">
        <v>161</v>
      </c>
      <c r="I1943" s="10" t="s">
        <v>5</v>
      </c>
      <c r="J1943" s="46">
        <f>VLOOKUP(REGISTROS[[#This Row],[TIPO DE EXAMEN ]],SERVICIOS[],2,0)</f>
        <v>20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>
        <f t="shared" si="94"/>
        <v>2541</v>
      </c>
      <c r="C1944" s="122">
        <v>45857</v>
      </c>
      <c r="D1944" s="122">
        <f>YEAR(REGISTROS[[#This Row],[FECHA]])</f>
        <v>2025</v>
      </c>
      <c r="E1944" s="112">
        <f>MONTH(REGISTROS[[#This Row],[FECHA]])</f>
        <v>7</v>
      </c>
      <c r="F1944" t="s">
        <v>3923</v>
      </c>
      <c r="G1944" s="11" t="str">
        <f ca="1">VLOOKUP(EXAMENES!F1944,PACIENTE[[APELLIDO / NOMBRE]:[GRUPO ETARIO]],4,0)</f>
        <v>ADOLECENTE</v>
      </c>
      <c r="H1944" s="10" t="s">
        <v>161</v>
      </c>
      <c r="I1944" s="10" t="s">
        <v>5</v>
      </c>
      <c r="J1944" s="46">
        <f>VLOOKUP(REGISTROS[[#This Row],[TIPO DE EXAMEN ]],SERVICIOS[],2,0)</f>
        <v>20</v>
      </c>
      <c r="K1944" s="10" t="s">
        <v>68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>
        <f t="shared" si="94"/>
        <v>2542</v>
      </c>
      <c r="C1945" s="122">
        <v>45857</v>
      </c>
      <c r="D1945" s="122">
        <f>YEAR(REGISTROS[[#This Row],[FECHA]])</f>
        <v>2025</v>
      </c>
      <c r="E1945" s="112">
        <f>MONTH(REGISTROS[[#This Row],[FECHA]])</f>
        <v>7</v>
      </c>
      <c r="F1945" t="s">
        <v>3925</v>
      </c>
      <c r="G1945" s="11" t="str">
        <f ca="1">VLOOKUP(EXAMENES!F1945,PACIENTE[[APELLIDO / NOMBRE]:[GRUPO ETARIO]],4,0)</f>
        <v>ADULTO</v>
      </c>
      <c r="H1945" s="10" t="s">
        <v>161</v>
      </c>
      <c r="I1945" s="10" t="s">
        <v>5</v>
      </c>
      <c r="J1945" s="46">
        <f>VLOOKUP(REGISTROS[[#This Row],[TIPO DE EXAMEN ]],SERVICIOS[],2,0)</f>
        <v>20</v>
      </c>
      <c r="K1945" s="10" t="s">
        <v>68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>
        <f t="shared" si="94"/>
        <v>2543</v>
      </c>
      <c r="C1946" s="122">
        <v>45857</v>
      </c>
      <c r="D1946" s="122">
        <f>YEAR(REGISTROS[[#This Row],[FECHA]])</f>
        <v>2025</v>
      </c>
      <c r="E1946" s="112">
        <f>MONTH(REGISTROS[[#This Row],[FECHA]])</f>
        <v>7</v>
      </c>
      <c r="F1946" t="s">
        <v>3926</v>
      </c>
      <c r="G1946" s="11" t="str">
        <f ca="1">VLOOKUP(EXAMENES!F1946,PACIENTE[[APELLIDO / NOMBRE]:[GRUPO ETARIO]],4,0)</f>
        <v>ADULTO</v>
      </c>
      <c r="H1946" s="10" t="s">
        <v>27</v>
      </c>
      <c r="I1946" s="10" t="s">
        <v>5</v>
      </c>
      <c r="J1946" s="46">
        <f>VLOOKUP(REGISTROS[[#This Row],[TIPO DE EXAMEN ]],SERVICIOS[],2,0)</f>
        <v>20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>
        <f t="shared" si="94"/>
        <v>2544</v>
      </c>
      <c r="C1947" s="122">
        <v>45857</v>
      </c>
      <c r="D1947" s="122">
        <f>YEAR(REGISTROS[[#This Row],[FECHA]])</f>
        <v>2025</v>
      </c>
      <c r="E1947" s="112">
        <f>MONTH(REGISTROS[[#This Row],[FECHA]])</f>
        <v>7</v>
      </c>
      <c r="F1947" t="s">
        <v>3928</v>
      </c>
      <c r="G1947" s="11" t="str">
        <f ca="1">VLOOKUP(EXAMENES!F1947,PACIENTE[[APELLIDO / NOMBRE]:[GRUPO ETARIO]],4,0)</f>
        <v>ADULTO</v>
      </c>
      <c r="H1947" s="10" t="s">
        <v>3498</v>
      </c>
      <c r="I1947" s="10" t="s">
        <v>5</v>
      </c>
      <c r="J1947" s="46">
        <f>VLOOKUP(REGISTROS[[#This Row],[TIPO DE EXAMEN ]],SERVICIOS[],2,0)</f>
        <v>20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>
        <f t="shared" si="94"/>
        <v>2545</v>
      </c>
      <c r="C1948" s="122">
        <v>45859</v>
      </c>
      <c r="D1948" s="122">
        <f>YEAR(REGISTROS[[#This Row],[FECHA]])</f>
        <v>2025</v>
      </c>
      <c r="E1948" s="112">
        <f>MONTH(REGISTROS[[#This Row],[FECHA]])</f>
        <v>7</v>
      </c>
      <c r="F1948" t="s">
        <v>3900</v>
      </c>
      <c r="G1948" s="11" t="str">
        <f ca="1">VLOOKUP(EXAMENES!F1948,PACIENTE[[APELLIDO / NOMBRE]:[GRUPO ETARIO]],4,0)</f>
        <v>TERCERA EDAD</v>
      </c>
      <c r="H1948" s="10" t="s">
        <v>1783</v>
      </c>
      <c r="I1948" s="10" t="s">
        <v>20</v>
      </c>
      <c r="J1948" s="46">
        <f>VLOOKUP(REGISTROS[[#This Row],[TIPO DE EXAMEN ]],SERVICIOS[],2,0)</f>
        <v>10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>
        <f t="shared" si="94"/>
        <v>2546</v>
      </c>
      <c r="C1949" s="122">
        <v>45859</v>
      </c>
      <c r="D1949" s="122">
        <f>YEAR(REGISTROS[[#This Row],[FECHA]])</f>
        <v>2025</v>
      </c>
      <c r="E1949" s="112">
        <f>MONTH(REGISTROS[[#This Row],[FECHA]])</f>
        <v>7</v>
      </c>
      <c r="F1949" t="s">
        <v>3930</v>
      </c>
      <c r="G1949" s="11" t="str">
        <f ca="1">VLOOKUP(EXAMENES!F1949,PACIENTE[[APELLIDO / NOMBRE]:[GRUPO ETARIO]],4,0)</f>
        <v>ADULTO</v>
      </c>
      <c r="H1949" s="10" t="s">
        <v>27</v>
      </c>
      <c r="I1949" s="10" t="s">
        <v>5</v>
      </c>
      <c r="J1949" s="46">
        <f>VLOOKUP(REGISTROS[[#This Row],[TIPO DE EXAMEN ]],SERVICIOS[],2,0)</f>
        <v>20</v>
      </c>
      <c r="K1949" s="10" t="s">
        <v>68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>
        <f t="shared" si="94"/>
        <v>2547</v>
      </c>
      <c r="C1950" s="122">
        <v>45859</v>
      </c>
      <c r="D1950" s="122">
        <f>YEAR(REGISTROS[[#This Row],[FECHA]])</f>
        <v>2025</v>
      </c>
      <c r="E1950" s="112">
        <f>MONTH(REGISTROS[[#This Row],[FECHA]])</f>
        <v>7</v>
      </c>
      <c r="F1950" t="s">
        <v>3931</v>
      </c>
      <c r="G1950" s="11" t="str">
        <f ca="1">VLOOKUP(EXAMENES!F1950,PACIENTE[[APELLIDO / NOMBRE]:[GRUPO ETARIO]],4,0)</f>
        <v>ADULTO</v>
      </c>
      <c r="H1950" s="10" t="s">
        <v>125</v>
      </c>
      <c r="I1950" s="10" t="s">
        <v>20</v>
      </c>
      <c r="J1950" s="46">
        <f>VLOOKUP(REGISTROS[[#This Row],[TIPO DE EXAMEN ]],SERVICIOS[],2,0)</f>
        <v>10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>
        <f t="shared" si="94"/>
        <v>2548</v>
      </c>
      <c r="C1951" s="122">
        <v>45859</v>
      </c>
      <c r="D1951" s="122">
        <f>YEAR(REGISTROS[[#This Row],[FECHA]])</f>
        <v>2025</v>
      </c>
      <c r="E1951" s="112">
        <f>MONTH(REGISTROS[[#This Row],[FECHA]])</f>
        <v>7</v>
      </c>
      <c r="F1951" t="s">
        <v>3933</v>
      </c>
      <c r="G1951" s="11" t="str">
        <f ca="1">VLOOKUP(EXAMENES!F1951,PACIENTE[[APELLIDO / NOMBRE]:[GRUPO ETARIO]],4,0)</f>
        <v>ADOLECENTE</v>
      </c>
      <c r="H1951" s="10" t="s">
        <v>117</v>
      </c>
      <c r="I1951" s="10" t="s">
        <v>5</v>
      </c>
      <c r="J1951" s="46">
        <f>VLOOKUP(REGISTROS[[#This Row],[TIPO DE EXAMEN ]],SERVICIOS[],2,0)</f>
        <v>20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>
        <f t="shared" si="94"/>
        <v>2549</v>
      </c>
      <c r="C1952" s="122">
        <v>45860</v>
      </c>
      <c r="D1952" s="122">
        <f>YEAR(REGISTROS[[#This Row],[FECHA]])</f>
        <v>2025</v>
      </c>
      <c r="E1952" s="112">
        <f>MONTH(REGISTROS[[#This Row],[FECHA]])</f>
        <v>7</v>
      </c>
      <c r="F1952" t="s">
        <v>3935</v>
      </c>
      <c r="G1952" s="11" t="str">
        <f ca="1">VLOOKUP(EXAMENES!F1952,PACIENTE[[APELLIDO / NOMBRE]:[GRUPO ETARIO]],4,0)</f>
        <v>ADULTO</v>
      </c>
      <c r="H1952" s="10" t="s">
        <v>27</v>
      </c>
      <c r="I1952" s="10" t="s">
        <v>5</v>
      </c>
      <c r="J1952" s="46">
        <f>VLOOKUP(REGISTROS[[#This Row],[TIPO DE EXAMEN ]],SERVICIOS[],2,0)</f>
        <v>20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>
        <f t="shared" si="94"/>
        <v>2550</v>
      </c>
      <c r="C1953" s="122">
        <v>45860</v>
      </c>
      <c r="D1953" s="122">
        <f>YEAR(REGISTROS[[#This Row],[FECHA]])</f>
        <v>2025</v>
      </c>
      <c r="E1953" s="112">
        <f>MONTH(REGISTROS[[#This Row],[FECHA]])</f>
        <v>7</v>
      </c>
      <c r="F1953" t="s">
        <v>3937</v>
      </c>
      <c r="G1953" s="11" t="str">
        <f ca="1">VLOOKUP(EXAMENES!F1953,PACIENTE[[APELLIDO / NOMBRE]:[GRUPO ETARIO]],4,0)</f>
        <v>ADULTO</v>
      </c>
      <c r="H1953" s="10" t="s">
        <v>161</v>
      </c>
      <c r="I1953" s="10" t="s">
        <v>5</v>
      </c>
      <c r="J1953" s="46">
        <f>VLOOKUP(REGISTROS[[#This Row],[TIPO DE EXAMEN ]],SERVICIOS[],2,0)</f>
        <v>20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>
        <f t="shared" si="94"/>
        <v>2551</v>
      </c>
      <c r="C1954" s="122">
        <v>45860</v>
      </c>
      <c r="D1954" s="122">
        <f>YEAR(REGISTROS[[#This Row],[FECHA]])</f>
        <v>2025</v>
      </c>
      <c r="E1954" s="112">
        <f>MONTH(REGISTROS[[#This Row],[FECHA]])</f>
        <v>7</v>
      </c>
      <c r="F1954" t="s">
        <v>3939</v>
      </c>
      <c r="G1954" s="11" t="str">
        <f ca="1">VLOOKUP(EXAMENES!F1954,PACIENTE[[APELLIDO / NOMBRE]:[GRUPO ETARIO]],4,0)</f>
        <v>ADULTO</v>
      </c>
      <c r="H1954" s="10" t="s">
        <v>117</v>
      </c>
      <c r="I1954" s="10" t="s">
        <v>20</v>
      </c>
      <c r="J1954" s="46">
        <f>VLOOKUP(REGISTROS[[#This Row],[TIPO DE EXAMEN ]],SERVICIOS[],2,0)</f>
        <v>10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>
        <f t="shared" si="94"/>
        <v>2552</v>
      </c>
      <c r="C1955" s="122">
        <v>45860</v>
      </c>
      <c r="D1955" s="122">
        <f>YEAR(REGISTROS[[#This Row],[FECHA]])</f>
        <v>2025</v>
      </c>
      <c r="E1955" s="112">
        <f>MONTH(REGISTROS[[#This Row],[FECHA]])</f>
        <v>7</v>
      </c>
      <c r="F1955" t="s">
        <v>3940</v>
      </c>
      <c r="G1955" s="11" t="str">
        <f ca="1">VLOOKUP(EXAMENES!F1955,PACIENTE[[APELLIDO / NOMBRE]:[GRUPO ETARIO]],4,0)</f>
        <v>ADULTO</v>
      </c>
      <c r="H1955" s="10" t="s">
        <v>161</v>
      </c>
      <c r="I1955" s="10" t="s">
        <v>5</v>
      </c>
      <c r="J1955" s="46">
        <f>VLOOKUP(REGISTROS[[#This Row],[TIPO DE EXAMEN ]],SERVICIOS[],2,0)</f>
        <v>20</v>
      </c>
      <c r="K1955" s="10" t="s">
        <v>68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>
        <f t="shared" si="94"/>
        <v>2553</v>
      </c>
      <c r="C1956" s="122">
        <v>45860</v>
      </c>
      <c r="D1956" s="122">
        <f>YEAR(REGISTROS[[#This Row],[FECHA]])</f>
        <v>2025</v>
      </c>
      <c r="E1956" s="112">
        <f>MONTH(REGISTROS[[#This Row],[FECHA]])</f>
        <v>7</v>
      </c>
      <c r="F1956" t="s">
        <v>3942</v>
      </c>
      <c r="G1956" s="11" t="str">
        <f ca="1">VLOOKUP(EXAMENES!F1956,PACIENTE[[APELLIDO / NOMBRE]:[GRUPO ETARIO]],4,0)</f>
        <v>ADULTO</v>
      </c>
      <c r="H1956" s="10" t="s">
        <v>85</v>
      </c>
      <c r="I1956" s="10" t="s">
        <v>5</v>
      </c>
      <c r="J1956" s="46">
        <f>VLOOKUP(REGISTROS[[#This Row],[TIPO DE EXAMEN ]],SERVICIOS[],2,0)</f>
        <v>20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>
        <f t="shared" si="94"/>
        <v>2554</v>
      </c>
      <c r="C1957" s="122">
        <v>45860</v>
      </c>
      <c r="D1957" s="122">
        <f>YEAR(REGISTROS[[#This Row],[FECHA]])</f>
        <v>2025</v>
      </c>
      <c r="E1957" s="112">
        <f>MONTH(REGISTROS[[#This Row],[FECHA]])</f>
        <v>7</v>
      </c>
      <c r="F1957" t="s">
        <v>3944</v>
      </c>
      <c r="G1957" s="11" t="str">
        <f ca="1">VLOOKUP(EXAMENES!F1957,PACIENTE[[APELLIDO / NOMBRE]:[GRUPO ETARIO]],4,0)</f>
        <v>ADULTO</v>
      </c>
      <c r="H1957" s="10" t="s">
        <v>117</v>
      </c>
      <c r="I1957" s="10" t="s">
        <v>5</v>
      </c>
      <c r="J1957" s="46">
        <f>VLOOKUP(REGISTROS[[#This Row],[TIPO DE EXAMEN ]],SERVICIOS[],2,0)</f>
        <v>20</v>
      </c>
      <c r="K1957" s="10" t="s">
        <v>68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>
        <f t="shared" si="94"/>
        <v>2555</v>
      </c>
      <c r="C1958" s="122">
        <v>45861</v>
      </c>
      <c r="D1958" s="122">
        <f>YEAR(REGISTROS[[#This Row],[FECHA]])</f>
        <v>2025</v>
      </c>
      <c r="E1958" s="112">
        <f>MONTH(REGISTROS[[#This Row],[FECHA]])</f>
        <v>7</v>
      </c>
      <c r="F1958" t="s">
        <v>3946</v>
      </c>
      <c r="G1958" s="11" t="str">
        <f ca="1">VLOOKUP(EXAMENES!F1958,PACIENTE[[APELLIDO / NOMBRE]:[GRUPO ETARIO]],4,0)</f>
        <v>ADULTO</v>
      </c>
      <c r="H1958" s="10" t="s">
        <v>27</v>
      </c>
      <c r="I1958" s="10" t="s">
        <v>20</v>
      </c>
      <c r="J1958" s="46">
        <f>VLOOKUP(REGISTROS[[#This Row],[TIPO DE EXAMEN ]],SERVICIOS[],2,0)</f>
        <v>10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>
        <f t="shared" si="94"/>
        <v>2556</v>
      </c>
      <c r="C1959" s="122">
        <v>45861</v>
      </c>
      <c r="D1959" s="122">
        <f>YEAR(REGISTROS[[#This Row],[FECHA]])</f>
        <v>2025</v>
      </c>
      <c r="E1959" s="112">
        <f>MONTH(REGISTROS[[#This Row],[FECHA]])</f>
        <v>7</v>
      </c>
      <c r="F1959" t="s">
        <v>3949</v>
      </c>
      <c r="G1959" s="11" t="str">
        <f ca="1">VLOOKUP(EXAMENES!F1959,PACIENTE[[APELLIDO / NOMBRE]:[GRUPO ETARIO]],4,0)</f>
        <v>NIÑO</v>
      </c>
      <c r="H1959" s="10" t="s">
        <v>27</v>
      </c>
      <c r="I1959" s="10" t="s">
        <v>20</v>
      </c>
      <c r="J1959" s="46">
        <f>VLOOKUP(REGISTROS[[#This Row],[TIPO DE EXAMEN ]],SERVICIOS[],2,0)</f>
        <v>10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>
        <f t="shared" si="94"/>
        <v>2557</v>
      </c>
      <c r="C1960" s="122">
        <v>45861</v>
      </c>
      <c r="D1960" s="122">
        <f>YEAR(REGISTROS[[#This Row],[FECHA]])</f>
        <v>2025</v>
      </c>
      <c r="E1960" s="112">
        <f>MONTH(REGISTROS[[#This Row],[FECHA]])</f>
        <v>7</v>
      </c>
      <c r="F1960" t="s">
        <v>3950</v>
      </c>
      <c r="G1960" s="11" t="str">
        <f ca="1">VLOOKUP(EXAMENES!F1960,PACIENTE[[APELLIDO / NOMBRE]:[GRUPO ETARIO]],4,0)</f>
        <v>ADOLECENTE</v>
      </c>
      <c r="H1960" s="10" t="s">
        <v>3805</v>
      </c>
      <c r="I1960" s="10" t="s">
        <v>5</v>
      </c>
      <c r="J1960" s="46">
        <f>VLOOKUP(REGISTROS[[#This Row],[TIPO DE EXAMEN ]],SERVICIOS[],2,0)</f>
        <v>20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>
        <f t="shared" si="94"/>
        <v>2558</v>
      </c>
      <c r="C1961" s="122">
        <v>45861</v>
      </c>
      <c r="D1961" s="122">
        <f>YEAR(REGISTROS[[#This Row],[FECHA]])</f>
        <v>2025</v>
      </c>
      <c r="E1961" s="112">
        <f>MONTH(REGISTROS[[#This Row],[FECHA]])</f>
        <v>7</v>
      </c>
      <c r="F1961" t="s">
        <v>3952</v>
      </c>
      <c r="G1961" s="11" t="str">
        <f ca="1">VLOOKUP(EXAMENES!F1961,PACIENTE[[APELLIDO / NOMBRE]:[GRUPO ETARIO]],4,0)</f>
        <v>ADULTO</v>
      </c>
      <c r="H1961" s="10" t="s">
        <v>27</v>
      </c>
      <c r="I1961" s="10" t="s">
        <v>20</v>
      </c>
      <c r="J1961" s="46">
        <f>VLOOKUP(REGISTROS[[#This Row],[TIPO DE EXAMEN ]],SERVICIOS[],2,0)</f>
        <v>10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>
        <f t="shared" si="94"/>
        <v>2559</v>
      </c>
      <c r="C1962" s="122">
        <v>45861</v>
      </c>
      <c r="D1962" s="122">
        <f>YEAR(REGISTROS[[#This Row],[FECHA]])</f>
        <v>2025</v>
      </c>
      <c r="E1962" s="112">
        <f>MONTH(REGISTROS[[#This Row],[FECHA]])</f>
        <v>7</v>
      </c>
      <c r="F1962" t="s">
        <v>3954</v>
      </c>
      <c r="G1962" s="11" t="str">
        <f ca="1">VLOOKUP(EXAMENES!F1962,PACIENTE[[APELLIDO / NOMBRE]:[GRUPO ETARIO]],4,0)</f>
        <v>ADULTO</v>
      </c>
      <c r="H1962" s="10" t="s">
        <v>3805</v>
      </c>
      <c r="I1962" s="10" t="s">
        <v>5</v>
      </c>
      <c r="J1962" s="46">
        <f>VLOOKUP(REGISTROS[[#This Row],[TIPO DE EXAMEN ]],SERVICIOS[],2,0)</f>
        <v>20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>
        <f t="shared" si="94"/>
        <v>2560</v>
      </c>
      <c r="C1963" s="122">
        <v>45861</v>
      </c>
      <c r="D1963" s="122">
        <f>YEAR(REGISTROS[[#This Row],[FECHA]])</f>
        <v>2025</v>
      </c>
      <c r="E1963" s="112">
        <f>MONTH(REGISTROS[[#This Row],[FECHA]])</f>
        <v>7</v>
      </c>
      <c r="F1963" t="s">
        <v>3956</v>
      </c>
      <c r="G1963" s="11" t="str">
        <f ca="1">VLOOKUP(EXAMENES!F1963,PACIENTE[[APELLIDO / NOMBRE]:[GRUPO ETARIO]],4,0)</f>
        <v>ADULTO</v>
      </c>
      <c r="H1963" s="10" t="s">
        <v>27</v>
      </c>
      <c r="I1963" s="10" t="s">
        <v>5</v>
      </c>
      <c r="J1963" s="46">
        <f>VLOOKUP(REGISTROS[[#This Row],[TIPO DE EXAMEN ]],SERVICIOS[],2,0)</f>
        <v>20</v>
      </c>
      <c r="K1963" s="10" t="s">
        <v>68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>
        <f t="shared" si="94"/>
        <v>2561</v>
      </c>
      <c r="C1964" s="122">
        <v>45862</v>
      </c>
      <c r="D1964" s="122">
        <f>YEAR(REGISTROS[[#This Row],[FECHA]])</f>
        <v>2025</v>
      </c>
      <c r="E1964" s="112">
        <f>MONTH(REGISTROS[[#This Row],[FECHA]])</f>
        <v>7</v>
      </c>
      <c r="F1964" t="s">
        <v>3958</v>
      </c>
      <c r="G1964" s="11" t="str">
        <f ca="1">VLOOKUP(EXAMENES!F1964,PACIENTE[[APELLIDO / NOMBRE]:[GRUPO ETARIO]],4,0)</f>
        <v>ADULTO</v>
      </c>
      <c r="H1964" s="10" t="s">
        <v>117</v>
      </c>
      <c r="I1964" s="10" t="s">
        <v>20</v>
      </c>
      <c r="J1964" s="46">
        <f>VLOOKUP(REGISTROS[[#This Row],[TIPO DE EXAMEN ]],SERVICIOS[],2,0)</f>
        <v>10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>
        <f t="shared" si="94"/>
        <v>2562</v>
      </c>
      <c r="C1965" s="122">
        <v>45862</v>
      </c>
      <c r="D1965" s="122">
        <f>YEAR(REGISTROS[[#This Row],[FECHA]])</f>
        <v>2025</v>
      </c>
      <c r="E1965" s="112">
        <f>MONTH(REGISTROS[[#This Row],[FECHA]])</f>
        <v>7</v>
      </c>
      <c r="F1965" t="s">
        <v>3959</v>
      </c>
      <c r="G1965" s="11" t="str">
        <f ca="1">VLOOKUP(EXAMENES!F1965,PACIENTE[[APELLIDO / NOMBRE]:[GRUPO ETARIO]],4,0)</f>
        <v>ADULTO</v>
      </c>
      <c r="H1965" s="10" t="s">
        <v>2293</v>
      </c>
      <c r="I1965" s="10" t="s">
        <v>20</v>
      </c>
      <c r="J1965" s="46">
        <f>VLOOKUP(REGISTROS[[#This Row],[TIPO DE EXAMEN ]],SERVICIOS[],2,0)</f>
        <v>10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>
        <f t="shared" si="94"/>
        <v>2563</v>
      </c>
      <c r="C1966" s="122">
        <v>45862</v>
      </c>
      <c r="D1966" s="122">
        <f>YEAR(REGISTROS[[#This Row],[FECHA]])</f>
        <v>2025</v>
      </c>
      <c r="E1966" s="112">
        <f>MONTH(REGISTROS[[#This Row],[FECHA]])</f>
        <v>7</v>
      </c>
      <c r="F1966" t="s">
        <v>3961</v>
      </c>
      <c r="G1966" s="11" t="str">
        <f ca="1">VLOOKUP(EXAMENES!F1966,PACIENTE[[APELLIDO / NOMBRE]:[GRUPO ETARIO]],4,0)</f>
        <v>ADULTO</v>
      </c>
      <c r="H1966" s="10" t="s">
        <v>1777</v>
      </c>
      <c r="I1966" s="10" t="s">
        <v>5</v>
      </c>
      <c r="J1966" s="46">
        <f>VLOOKUP(REGISTROS[[#This Row],[TIPO DE EXAMEN ]],SERVICIOS[],2,0)</f>
        <v>20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>
        <f t="shared" si="94"/>
        <v>2564</v>
      </c>
      <c r="C1967" s="122">
        <v>45862</v>
      </c>
      <c r="D1967" s="122">
        <f>YEAR(REGISTROS[[#This Row],[FECHA]])</f>
        <v>2025</v>
      </c>
      <c r="E1967" s="112">
        <f>MONTH(REGISTROS[[#This Row],[FECHA]])</f>
        <v>7</v>
      </c>
      <c r="F1967" t="s">
        <v>3963</v>
      </c>
      <c r="G1967" s="11" t="str">
        <f ca="1">VLOOKUP(EXAMENES!F1967,PACIENTE[[APELLIDO / NOMBRE]:[GRUPO ETARIO]],4,0)</f>
        <v>ADULTO</v>
      </c>
      <c r="H1967" s="10" t="s">
        <v>1790</v>
      </c>
      <c r="I1967" s="10" t="s">
        <v>20</v>
      </c>
      <c r="J1967" s="46">
        <f>VLOOKUP(REGISTROS[[#This Row],[TIPO DE EXAMEN ]],SERVICIOS[],2,0)</f>
        <v>10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>
        <f t="shared" si="94"/>
        <v>2565</v>
      </c>
      <c r="C1968" s="122">
        <v>45862</v>
      </c>
      <c r="D1968" s="122">
        <f>YEAR(REGISTROS[[#This Row],[FECHA]])</f>
        <v>2025</v>
      </c>
      <c r="E1968" s="112">
        <f>MONTH(REGISTROS[[#This Row],[FECHA]])</f>
        <v>7</v>
      </c>
      <c r="F1968" t="s">
        <v>3964</v>
      </c>
      <c r="G1968" s="11" t="str">
        <f ca="1">VLOOKUP(EXAMENES!F1968,PACIENTE[[APELLIDO / NOMBRE]:[GRUPO ETARIO]],4,0)</f>
        <v>ADULTO</v>
      </c>
      <c r="H1968" s="10" t="s">
        <v>161</v>
      </c>
      <c r="I1968" s="10" t="s">
        <v>20</v>
      </c>
      <c r="J1968" s="46">
        <f>VLOOKUP(REGISTROS[[#This Row],[TIPO DE EXAMEN ]],SERVICIOS[],2,0)</f>
        <v>10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>
        <f t="shared" si="94"/>
        <v>2566</v>
      </c>
      <c r="C1969" s="122">
        <v>45862</v>
      </c>
      <c r="D1969" s="122">
        <f>YEAR(REGISTROS[[#This Row],[FECHA]])</f>
        <v>2025</v>
      </c>
      <c r="E1969" s="112">
        <f>MONTH(REGISTROS[[#This Row],[FECHA]])</f>
        <v>7</v>
      </c>
      <c r="F1969" t="s">
        <v>3966</v>
      </c>
      <c r="G1969" s="11" t="str">
        <f ca="1">VLOOKUP(EXAMENES!F1969,PACIENTE[[APELLIDO / NOMBRE]:[GRUPO ETARIO]],4,0)</f>
        <v>ADULTO</v>
      </c>
      <c r="H1969" s="10" t="s">
        <v>85</v>
      </c>
      <c r="I1969" s="10" t="s">
        <v>20</v>
      </c>
      <c r="J1969" s="46">
        <f>VLOOKUP(REGISTROS[[#This Row],[TIPO DE EXAMEN ]],SERVICIOS[],2,0)</f>
        <v>10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>
        <f t="shared" si="94"/>
        <v>2567</v>
      </c>
      <c r="C1970" s="122">
        <v>45862</v>
      </c>
      <c r="D1970" s="122">
        <f>YEAR(REGISTROS[[#This Row],[FECHA]])</f>
        <v>2025</v>
      </c>
      <c r="E1970" s="112">
        <f>MONTH(REGISTROS[[#This Row],[FECHA]])</f>
        <v>7</v>
      </c>
      <c r="F1970" t="s">
        <v>3968</v>
      </c>
      <c r="G1970" s="11" t="str">
        <f ca="1">VLOOKUP(EXAMENES!F1970,PACIENTE[[APELLIDO / NOMBRE]:[GRUPO ETARIO]],4,0)</f>
        <v>ADULTO</v>
      </c>
      <c r="H1970" s="10" t="s">
        <v>1779</v>
      </c>
      <c r="I1970" s="10" t="s">
        <v>5</v>
      </c>
      <c r="J1970" s="46">
        <f>VLOOKUP(REGISTROS[[#This Row],[TIPO DE EXAMEN ]],SERVICIOS[],2,0)</f>
        <v>20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>
        <f t="shared" si="94"/>
        <v>2568</v>
      </c>
      <c r="C1971" s="122">
        <v>45862</v>
      </c>
      <c r="D1971" s="122">
        <f>YEAR(REGISTROS[[#This Row],[FECHA]])</f>
        <v>2025</v>
      </c>
      <c r="E1971" s="112">
        <f>MONTH(REGISTROS[[#This Row],[FECHA]])</f>
        <v>7</v>
      </c>
      <c r="F1971" t="s">
        <v>3970</v>
      </c>
      <c r="G1971" s="11" t="str">
        <f ca="1">VLOOKUP(EXAMENES!F1971,PACIENTE[[APELLIDO / NOMBRE]:[GRUPO ETARIO]],4,0)</f>
        <v>ADULTO</v>
      </c>
      <c r="H1971" s="10" t="s">
        <v>161</v>
      </c>
      <c r="I1971" s="10" t="s">
        <v>20</v>
      </c>
      <c r="J1971" s="46">
        <f>VLOOKUP(REGISTROS[[#This Row],[TIPO DE EXAMEN ]],SERVICIOS[],2,0)</f>
        <v>10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>
        <f t="shared" si="94"/>
        <v>2569</v>
      </c>
      <c r="C1972" s="122">
        <v>45862</v>
      </c>
      <c r="D1972" s="122">
        <f>YEAR(REGISTROS[[#This Row],[FECHA]])</f>
        <v>2025</v>
      </c>
      <c r="E1972" s="112">
        <f>MONTH(REGISTROS[[#This Row],[FECHA]])</f>
        <v>7</v>
      </c>
      <c r="F1972" t="s">
        <v>3972</v>
      </c>
      <c r="G1972" s="11" t="str">
        <f ca="1">VLOOKUP(EXAMENES!F1972,PACIENTE[[APELLIDO / NOMBRE]:[GRUPO ETARIO]],4,0)</f>
        <v>ADOLECENTE</v>
      </c>
      <c r="H1972" s="10" t="s">
        <v>161</v>
      </c>
      <c r="I1972" s="10" t="s">
        <v>5</v>
      </c>
      <c r="J1972" s="46">
        <f>VLOOKUP(REGISTROS[[#This Row],[TIPO DE EXAMEN ]],SERVICIOS[],2,0)</f>
        <v>20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>
        <f t="shared" si="94"/>
        <v>2570</v>
      </c>
      <c r="C1973" s="122">
        <v>45863</v>
      </c>
      <c r="D1973" s="122">
        <f>YEAR(REGISTROS[[#This Row],[FECHA]])</f>
        <v>2025</v>
      </c>
      <c r="E1973" s="112">
        <f>MONTH(REGISTROS[[#This Row],[FECHA]])</f>
        <v>7</v>
      </c>
      <c r="F1973" t="s">
        <v>3974</v>
      </c>
      <c r="G1973" s="11" t="str">
        <f ca="1">VLOOKUP(EXAMENES!F1973,PACIENTE[[APELLIDO / NOMBRE]:[GRUPO ETARIO]],4,0)</f>
        <v>ADULTO</v>
      </c>
      <c r="H1973" s="10" t="s">
        <v>1783</v>
      </c>
      <c r="I1973" s="10" t="s">
        <v>20</v>
      </c>
      <c r="J1973" s="46">
        <f>VLOOKUP(REGISTROS[[#This Row],[TIPO DE EXAMEN ]],SERVICIOS[],2,0)</f>
        <v>10</v>
      </c>
      <c r="K1973" s="10" t="s">
        <v>68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>
        <f t="shared" si="94"/>
        <v>2571</v>
      </c>
      <c r="C1974" s="122">
        <v>45863</v>
      </c>
      <c r="D1974" s="122">
        <f>YEAR(REGISTROS[[#This Row],[FECHA]])</f>
        <v>2025</v>
      </c>
      <c r="E1974" s="112">
        <f>MONTH(REGISTROS[[#This Row],[FECHA]])</f>
        <v>7</v>
      </c>
      <c r="F1974" t="s">
        <v>3976</v>
      </c>
      <c r="G1974" s="11" t="str">
        <f ca="1">VLOOKUP(EXAMENES!F1974,PACIENTE[[APELLIDO / NOMBRE]:[GRUPO ETARIO]],4,0)</f>
        <v>ADULTO</v>
      </c>
      <c r="H1974" s="10" t="s">
        <v>85</v>
      </c>
      <c r="I1974" s="10" t="s">
        <v>5</v>
      </c>
      <c r="J1974" s="46">
        <f>VLOOKUP(REGISTROS[[#This Row],[TIPO DE EXAMEN ]],SERVICIOS[],2,0)</f>
        <v>20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>
        <f t="shared" si="94"/>
        <v>2572</v>
      </c>
      <c r="C1975" s="122">
        <v>45864</v>
      </c>
      <c r="D1975" s="122">
        <f>YEAR(REGISTROS[[#This Row],[FECHA]])</f>
        <v>2025</v>
      </c>
      <c r="E1975" s="112">
        <f>MONTH(REGISTROS[[#This Row],[FECHA]])</f>
        <v>7</v>
      </c>
      <c r="F1975" t="s">
        <v>3978</v>
      </c>
      <c r="G1975" s="11" t="str">
        <f ca="1">VLOOKUP(EXAMENES!F1975,PACIENTE[[APELLIDO / NOMBRE]:[GRUPO ETARIO]],4,0)</f>
        <v>NIÑO</v>
      </c>
      <c r="H1975" s="10" t="s">
        <v>140</v>
      </c>
      <c r="I1975" s="10" t="s">
        <v>20</v>
      </c>
      <c r="J1975" s="46">
        <f>VLOOKUP(REGISTROS[[#This Row],[TIPO DE EXAMEN ]],SERVICIOS[],2,0)</f>
        <v>10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>
        <f t="shared" si="94"/>
        <v>2573</v>
      </c>
      <c r="C1976" s="122">
        <v>45864</v>
      </c>
      <c r="D1976" s="122">
        <f>YEAR(REGISTROS[[#This Row],[FECHA]])</f>
        <v>2025</v>
      </c>
      <c r="E1976" s="112">
        <f>MONTH(REGISTROS[[#This Row],[FECHA]])</f>
        <v>7</v>
      </c>
      <c r="F1976" t="s">
        <v>3980</v>
      </c>
      <c r="G1976" s="11" t="str">
        <f ca="1">VLOOKUP(EXAMENES!F1976,PACIENTE[[APELLIDO / NOMBRE]:[GRUPO ETARIO]],4,0)</f>
        <v>ADULTO</v>
      </c>
      <c r="H1976" s="10" t="s">
        <v>161</v>
      </c>
      <c r="I1976" s="10" t="s">
        <v>5</v>
      </c>
      <c r="J1976" s="46">
        <f>VLOOKUP(REGISTROS[[#This Row],[TIPO DE EXAMEN ]],SERVICIOS[],2,0)</f>
        <v>20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>
        <f t="shared" si="94"/>
        <v>2574</v>
      </c>
      <c r="C1977" s="122">
        <v>45864</v>
      </c>
      <c r="D1977" s="122">
        <f>YEAR(REGISTROS[[#This Row],[FECHA]])</f>
        <v>2025</v>
      </c>
      <c r="E1977" s="112">
        <f>MONTH(REGISTROS[[#This Row],[FECHA]])</f>
        <v>7</v>
      </c>
      <c r="F1977" t="s">
        <v>3982</v>
      </c>
      <c r="G1977" s="11" t="str">
        <f ca="1">VLOOKUP(EXAMENES!F1977,PACIENTE[[APELLIDO / NOMBRE]:[GRUPO ETARIO]],4,0)</f>
        <v>ADOLECENTE</v>
      </c>
      <c r="H1977" s="10" t="s">
        <v>3532</v>
      </c>
      <c r="I1977" s="10" t="s">
        <v>5</v>
      </c>
      <c r="J1977" s="46">
        <f>VLOOKUP(REGISTROS[[#This Row],[TIPO DE EXAMEN ]],SERVICIOS[],2,0)</f>
        <v>20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>
        <f t="shared" ref="B1978:B2041" si="96">IF(F1978&lt;&gt;"",1+B1977,"")</f>
        <v>2575</v>
      </c>
      <c r="C1978" s="122">
        <v>45864</v>
      </c>
      <c r="D1978" s="122">
        <f>YEAR(REGISTROS[[#This Row],[FECHA]])</f>
        <v>2025</v>
      </c>
      <c r="E1978" s="112">
        <f>MONTH(REGISTROS[[#This Row],[FECHA]])</f>
        <v>7</v>
      </c>
      <c r="F1978" t="s">
        <v>3984</v>
      </c>
      <c r="G1978" s="11" t="str">
        <f ca="1">VLOOKUP(EXAMENES!F1978,PACIENTE[[APELLIDO / NOMBRE]:[GRUPO ETARIO]],4,0)</f>
        <v>ADOLECENTE</v>
      </c>
      <c r="H1978" s="10" t="s">
        <v>161</v>
      </c>
      <c r="I1978" s="10" t="s">
        <v>5</v>
      </c>
      <c r="J1978" s="46">
        <f>VLOOKUP(REGISTROS[[#This Row],[TIPO DE EXAMEN ]],SERVICIOS[],2,0)</f>
        <v>20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>
        <f t="shared" si="96"/>
        <v>2576</v>
      </c>
      <c r="C1979" s="122">
        <v>45864</v>
      </c>
      <c r="D1979" s="122">
        <f>YEAR(REGISTROS[[#This Row],[FECHA]])</f>
        <v>2025</v>
      </c>
      <c r="E1979" s="112">
        <f>MONTH(REGISTROS[[#This Row],[FECHA]])</f>
        <v>7</v>
      </c>
      <c r="F1979" t="s">
        <v>3986</v>
      </c>
      <c r="G1979" s="11" t="str">
        <f ca="1">VLOOKUP(EXAMENES!F1979,PACIENTE[[APELLIDO / NOMBRE]:[GRUPO ETARIO]],4,0)</f>
        <v>ADOLECENTE</v>
      </c>
      <c r="H1979" s="10" t="s">
        <v>161</v>
      </c>
      <c r="I1979" s="10" t="s">
        <v>5</v>
      </c>
      <c r="J1979" s="46">
        <f>VLOOKUP(REGISTROS[[#This Row],[TIPO DE EXAMEN ]],SERVICIOS[],2,0)</f>
        <v>20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>
        <f t="shared" si="96"/>
        <v>2577</v>
      </c>
      <c r="C1980" s="122">
        <v>45864</v>
      </c>
      <c r="D1980" s="122">
        <f>YEAR(REGISTROS[[#This Row],[FECHA]])</f>
        <v>2025</v>
      </c>
      <c r="E1980" s="112">
        <f>MONTH(REGISTROS[[#This Row],[FECHA]])</f>
        <v>7</v>
      </c>
      <c r="F1980" t="s">
        <v>3987</v>
      </c>
      <c r="G1980" s="11" t="str">
        <f ca="1">VLOOKUP(EXAMENES!F1980,PACIENTE[[APELLIDO / NOMBRE]:[GRUPO ETARIO]],4,0)</f>
        <v>ADULTO</v>
      </c>
      <c r="H1980" s="10" t="s">
        <v>126</v>
      </c>
      <c r="I1980" s="10" t="s">
        <v>5</v>
      </c>
      <c r="J1980" s="46">
        <f>VLOOKUP(REGISTROS[[#This Row],[TIPO DE EXAMEN ]],SERVICIOS[],2,0)</f>
        <v>20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>
        <f t="shared" si="96"/>
        <v>2578</v>
      </c>
      <c r="C1981" s="122">
        <v>45864</v>
      </c>
      <c r="D1981" s="122">
        <f>YEAR(REGISTROS[[#This Row],[FECHA]])</f>
        <v>2025</v>
      </c>
      <c r="E1981" s="112">
        <f>MONTH(REGISTROS[[#This Row],[FECHA]])</f>
        <v>7</v>
      </c>
      <c r="F1981" t="s">
        <v>3989</v>
      </c>
      <c r="G1981" s="11" t="str">
        <f ca="1">VLOOKUP(EXAMENES!F1981,PACIENTE[[APELLIDO / NOMBRE]:[GRUPO ETARIO]],4,0)</f>
        <v>NIÑO</v>
      </c>
      <c r="H1981" s="10" t="s">
        <v>2293</v>
      </c>
      <c r="I1981" s="10" t="s">
        <v>5</v>
      </c>
      <c r="J1981" s="46">
        <f>VLOOKUP(REGISTROS[[#This Row],[TIPO DE EXAMEN ]],SERVICIOS[],2,0)</f>
        <v>20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>
        <f t="shared" si="96"/>
        <v>2579</v>
      </c>
      <c r="C1982" s="122">
        <v>45866</v>
      </c>
      <c r="D1982" s="122">
        <f>YEAR(REGISTROS[[#This Row],[FECHA]])</f>
        <v>2025</v>
      </c>
      <c r="E1982" s="112">
        <f>MONTH(REGISTROS[[#This Row],[FECHA]])</f>
        <v>7</v>
      </c>
      <c r="F1982" t="s">
        <v>3991</v>
      </c>
      <c r="G1982" s="11" t="str">
        <f ca="1">VLOOKUP(EXAMENES!F1982,PACIENTE[[APELLIDO / NOMBRE]:[GRUPO ETARIO]],4,0)</f>
        <v>ADOLECENTE</v>
      </c>
      <c r="H1982" s="10" t="s">
        <v>125</v>
      </c>
      <c r="I1982" s="10" t="s">
        <v>5</v>
      </c>
      <c r="J1982" s="46">
        <f>VLOOKUP(REGISTROS[[#This Row],[TIPO DE EXAMEN ]],SERVICIOS[],2,0)</f>
        <v>20</v>
      </c>
      <c r="K1982" s="10" t="s">
        <v>68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>
        <f t="shared" si="96"/>
        <v>2580</v>
      </c>
      <c r="C1983" s="122">
        <v>45866</v>
      </c>
      <c r="D1983" s="122">
        <f>YEAR(REGISTROS[[#This Row],[FECHA]])</f>
        <v>2025</v>
      </c>
      <c r="E1983" s="112">
        <f>MONTH(REGISTROS[[#This Row],[FECHA]])</f>
        <v>7</v>
      </c>
      <c r="F1983" t="s">
        <v>3993</v>
      </c>
      <c r="G1983" s="11" t="str">
        <f ca="1">VLOOKUP(EXAMENES!F1983,PACIENTE[[APELLIDO / NOMBRE]:[GRUPO ETARIO]],4,0)</f>
        <v>ADOLECENTE</v>
      </c>
      <c r="H1983" s="10" t="s">
        <v>161</v>
      </c>
      <c r="I1983" s="10" t="s">
        <v>5</v>
      </c>
      <c r="J1983" s="46">
        <f>VLOOKUP(REGISTROS[[#This Row],[TIPO DE EXAMEN ]],SERVICIOS[],2,0)</f>
        <v>20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>
        <f t="shared" si="96"/>
        <v>2581</v>
      </c>
      <c r="C1984" s="122">
        <v>45866</v>
      </c>
      <c r="D1984" s="122">
        <f>YEAR(REGISTROS[[#This Row],[FECHA]])</f>
        <v>2025</v>
      </c>
      <c r="E1984" s="112">
        <f>MONTH(REGISTROS[[#This Row],[FECHA]])</f>
        <v>7</v>
      </c>
      <c r="F1984" t="s">
        <v>3995</v>
      </c>
      <c r="G1984" s="11" t="str">
        <f ca="1">VLOOKUP(EXAMENES!F1984,PACIENTE[[APELLIDO / NOMBRE]:[GRUPO ETARIO]],4,0)</f>
        <v>ADULTO</v>
      </c>
      <c r="H1984" s="10" t="s">
        <v>1771</v>
      </c>
      <c r="I1984" s="10" t="s">
        <v>5</v>
      </c>
      <c r="J1984" s="46">
        <f>VLOOKUP(REGISTROS[[#This Row],[TIPO DE EXAMEN ]],SERVICIOS[],2,0)</f>
        <v>20</v>
      </c>
      <c r="K1984" s="10" t="s">
        <v>68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>
        <f t="shared" si="96"/>
        <v>2582</v>
      </c>
      <c r="C1985" s="122">
        <v>45866</v>
      </c>
      <c r="D1985" s="122">
        <f>YEAR(REGISTROS[[#This Row],[FECHA]])</f>
        <v>2025</v>
      </c>
      <c r="E1985" s="112">
        <f>MONTH(REGISTROS[[#This Row],[FECHA]])</f>
        <v>7</v>
      </c>
      <c r="F1985" t="s">
        <v>3997</v>
      </c>
      <c r="G1985" s="11" t="str">
        <f ca="1">VLOOKUP(EXAMENES!F1985,PACIENTE[[APELLIDO / NOMBRE]:[GRUPO ETARIO]],4,0)</f>
        <v>ADOLECENTE</v>
      </c>
      <c r="H1985" s="10" t="s">
        <v>27</v>
      </c>
      <c r="I1985" s="10" t="s">
        <v>5</v>
      </c>
      <c r="J1985" s="46">
        <f>VLOOKUP(REGISTROS[[#This Row],[TIPO DE EXAMEN ]],SERVICIOS[],2,0)</f>
        <v>20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>
        <f t="shared" si="96"/>
        <v>2583</v>
      </c>
      <c r="C1986" s="122">
        <v>45866</v>
      </c>
      <c r="D1986" s="122">
        <f>YEAR(REGISTROS[[#This Row],[FECHA]])</f>
        <v>2025</v>
      </c>
      <c r="E1986" s="112">
        <f>MONTH(REGISTROS[[#This Row],[FECHA]])</f>
        <v>7</v>
      </c>
      <c r="F1986" t="s">
        <v>3999</v>
      </c>
      <c r="G1986" s="11" t="str">
        <f ca="1">VLOOKUP(EXAMENES!F1986,PACIENTE[[APELLIDO / NOMBRE]:[GRUPO ETARIO]],4,0)</f>
        <v>ADULTO</v>
      </c>
      <c r="H1986" s="10" t="s">
        <v>127</v>
      </c>
      <c r="I1986" s="10" t="s">
        <v>5</v>
      </c>
      <c r="J1986" s="46">
        <f>VLOOKUP(REGISTROS[[#This Row],[TIPO DE EXAMEN ]],SERVICIOS[],2,0)</f>
        <v>20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>
        <f t="shared" si="96"/>
        <v>2584</v>
      </c>
      <c r="C1987" s="122">
        <v>45866</v>
      </c>
      <c r="D1987" s="122">
        <f>YEAR(REGISTROS[[#This Row],[FECHA]])</f>
        <v>2025</v>
      </c>
      <c r="E1987" s="112">
        <f>MONTH(REGISTROS[[#This Row],[FECHA]])</f>
        <v>7</v>
      </c>
      <c r="F1987" t="s">
        <v>4001</v>
      </c>
      <c r="G1987" s="11" t="str">
        <f ca="1">VLOOKUP(EXAMENES!F1987,PACIENTE[[APELLIDO / NOMBRE]:[GRUPO ETARIO]],4,0)</f>
        <v>NIÑO</v>
      </c>
      <c r="H1987" s="10" t="s">
        <v>3805</v>
      </c>
      <c r="I1987" s="10" t="s">
        <v>5</v>
      </c>
      <c r="J1987" s="46">
        <f>VLOOKUP(REGISTROS[[#This Row],[TIPO DE EXAMEN ]],SERVICIOS[],2,0)</f>
        <v>20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>
        <f t="shared" si="96"/>
        <v>2585</v>
      </c>
      <c r="C1988" s="122">
        <v>45866</v>
      </c>
      <c r="D1988" s="122">
        <f>YEAR(REGISTROS[[#This Row],[FECHA]])</f>
        <v>2025</v>
      </c>
      <c r="E1988" s="112">
        <f>MONTH(REGISTROS[[#This Row],[FECHA]])</f>
        <v>7</v>
      </c>
      <c r="F1988" t="s">
        <v>4003</v>
      </c>
      <c r="G1988" s="11" t="str">
        <f ca="1">VLOOKUP(EXAMENES!F1988,PACIENTE[[APELLIDO / NOMBRE]:[GRUPO ETARIO]],4,0)</f>
        <v>ADOLECENTE</v>
      </c>
      <c r="H1988" s="10" t="s">
        <v>161</v>
      </c>
      <c r="I1988" s="10" t="s">
        <v>5</v>
      </c>
      <c r="J1988" s="46">
        <f>VLOOKUP(REGISTROS[[#This Row],[TIPO DE EXAMEN ]],SERVICIOS[],2,0)</f>
        <v>20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>
        <f t="shared" si="96"/>
        <v>2586</v>
      </c>
      <c r="C1989" s="122">
        <v>45866</v>
      </c>
      <c r="D1989" s="122">
        <f>YEAR(REGISTROS[[#This Row],[FECHA]])</f>
        <v>2025</v>
      </c>
      <c r="E1989" s="112">
        <f>MONTH(REGISTROS[[#This Row],[FECHA]])</f>
        <v>7</v>
      </c>
      <c r="F1989" t="s">
        <v>4005</v>
      </c>
      <c r="G1989" s="11" t="str">
        <f ca="1">VLOOKUP(EXAMENES!F1989,PACIENTE[[APELLIDO / NOMBRE]:[GRUPO ETARIO]],4,0)</f>
        <v>ADULTO</v>
      </c>
      <c r="H1989" s="10" t="s">
        <v>125</v>
      </c>
      <c r="I1989" s="10" t="s">
        <v>5</v>
      </c>
      <c r="J1989" s="46">
        <f>VLOOKUP(REGISTROS[[#This Row],[TIPO DE EXAMEN ]],SERVICIOS[],2,0)</f>
        <v>20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>
        <f t="shared" si="96"/>
        <v>2587</v>
      </c>
      <c r="C1990" s="122">
        <v>45866</v>
      </c>
      <c r="D1990" s="122">
        <f>YEAR(REGISTROS[[#This Row],[FECHA]])</f>
        <v>2025</v>
      </c>
      <c r="E1990" s="112">
        <f>MONTH(REGISTROS[[#This Row],[FECHA]])</f>
        <v>7</v>
      </c>
      <c r="F1990" t="s">
        <v>4007</v>
      </c>
      <c r="G1990" s="11" t="str">
        <f ca="1">VLOOKUP(EXAMENES!F1990,PACIENTE[[APELLIDO / NOMBRE]:[GRUPO ETARIO]],4,0)</f>
        <v>ADULTO</v>
      </c>
      <c r="H1990" s="10" t="s">
        <v>1778</v>
      </c>
      <c r="I1990" s="10" t="s">
        <v>20</v>
      </c>
      <c r="J1990" s="46">
        <f>VLOOKUP(REGISTROS[[#This Row],[TIPO DE EXAMEN ]],SERVICIOS[],2,0)</f>
        <v>10</v>
      </c>
      <c r="K1990" s="10" t="s">
        <v>68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>
        <f t="shared" si="96"/>
        <v>2588</v>
      </c>
      <c r="C1991" s="122">
        <v>45867</v>
      </c>
      <c r="D1991" s="122">
        <f>YEAR(REGISTROS[[#This Row],[FECHA]])</f>
        <v>2025</v>
      </c>
      <c r="E1991" s="112">
        <f>MONTH(REGISTROS[[#This Row],[FECHA]])</f>
        <v>7</v>
      </c>
      <c r="F1991" t="s">
        <v>4009</v>
      </c>
      <c r="G1991" s="11" t="str">
        <f ca="1">VLOOKUP(EXAMENES!F1991,PACIENTE[[APELLIDO / NOMBRE]:[GRUPO ETARIO]],4,0)</f>
        <v>TERCERA EDAD</v>
      </c>
      <c r="H1991" s="10" t="s">
        <v>27</v>
      </c>
      <c r="I1991" s="10" t="s">
        <v>72</v>
      </c>
      <c r="J1991" s="46">
        <f>VLOOKUP(REGISTROS[[#This Row],[TIPO DE EXAMEN ]],SERVICIOS[],2,0)</f>
        <v>10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>
        <f t="shared" si="96"/>
        <v>2589</v>
      </c>
      <c r="C1992" s="122">
        <v>45867</v>
      </c>
      <c r="D1992" s="122">
        <f>YEAR(REGISTROS[[#This Row],[FECHA]])</f>
        <v>2025</v>
      </c>
      <c r="E1992" s="112">
        <f>MONTH(REGISTROS[[#This Row],[FECHA]])</f>
        <v>7</v>
      </c>
      <c r="F1992" t="s">
        <v>4011</v>
      </c>
      <c r="G1992" s="11" t="str">
        <f ca="1">VLOOKUP(EXAMENES!F1992,PACIENTE[[APELLIDO / NOMBRE]:[GRUPO ETARIO]],4,0)</f>
        <v>ADULTO</v>
      </c>
      <c r="H1992" s="10" t="s">
        <v>85</v>
      </c>
      <c r="I1992" s="10" t="s">
        <v>72</v>
      </c>
      <c r="J1992" s="46">
        <f>VLOOKUP(REGISTROS[[#This Row],[TIPO DE EXAMEN ]],SERVICIOS[],2,0)</f>
        <v>10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>
        <f t="shared" si="96"/>
        <v>2590</v>
      </c>
      <c r="C1993" s="122">
        <v>45867</v>
      </c>
      <c r="D1993" s="122">
        <f>YEAR(REGISTROS[[#This Row],[FECHA]])</f>
        <v>2025</v>
      </c>
      <c r="E1993" s="112">
        <f>MONTH(REGISTROS[[#This Row],[FECHA]])</f>
        <v>7</v>
      </c>
      <c r="F1993" t="s">
        <v>4013</v>
      </c>
      <c r="G1993" s="11" t="str">
        <f ca="1">VLOOKUP(EXAMENES!F1993,PACIENTE[[APELLIDO / NOMBRE]:[GRUPO ETARIO]],4,0)</f>
        <v>NIÑO</v>
      </c>
      <c r="H1993" s="10" t="s">
        <v>117</v>
      </c>
      <c r="I1993" s="10" t="s">
        <v>20</v>
      </c>
      <c r="J1993" s="46">
        <f>VLOOKUP(REGISTROS[[#This Row],[TIPO DE EXAMEN ]],SERVICIOS[],2,0)</f>
        <v>10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>
        <f t="shared" si="96"/>
        <v>2591</v>
      </c>
      <c r="C1994" s="122">
        <v>45868</v>
      </c>
      <c r="D1994" s="122">
        <f>YEAR(REGISTROS[[#This Row],[FECHA]])</f>
        <v>2025</v>
      </c>
      <c r="E1994" s="112">
        <f>MONTH(REGISTROS[[#This Row],[FECHA]])</f>
        <v>7</v>
      </c>
      <c r="F1994" t="s">
        <v>4015</v>
      </c>
      <c r="G1994" s="11" t="str">
        <f ca="1">VLOOKUP(EXAMENES!F1994,PACIENTE[[APELLIDO / NOMBRE]:[GRUPO ETARIO]],4,0)</f>
        <v>ADULTO</v>
      </c>
      <c r="H1994" s="10" t="s">
        <v>117</v>
      </c>
      <c r="I1994" s="10" t="s">
        <v>5</v>
      </c>
      <c r="J1994" s="46">
        <f>VLOOKUP(REGISTROS[[#This Row],[TIPO DE EXAMEN ]],SERVICIOS[],2,0)</f>
        <v>20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>
        <f t="shared" si="96"/>
        <v>2592</v>
      </c>
      <c r="C1995" s="122">
        <v>45868</v>
      </c>
      <c r="D1995" s="122">
        <f>YEAR(REGISTROS[[#This Row],[FECHA]])</f>
        <v>2025</v>
      </c>
      <c r="E1995" s="112">
        <f>MONTH(REGISTROS[[#This Row],[FECHA]])</f>
        <v>7</v>
      </c>
      <c r="F1995" t="s">
        <v>4017</v>
      </c>
      <c r="G1995" s="11" t="str">
        <f ca="1">VLOOKUP(EXAMENES!F1995,PACIENTE[[APELLIDO / NOMBRE]:[GRUPO ETARIO]],4,0)</f>
        <v>ADULTO</v>
      </c>
      <c r="H1995" s="10" t="s">
        <v>85</v>
      </c>
      <c r="I1995" s="10" t="s">
        <v>20</v>
      </c>
      <c r="J1995" s="46">
        <f>VLOOKUP(REGISTROS[[#This Row],[TIPO DE EXAMEN ]],SERVICIOS[],2,0)</f>
        <v>10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>
        <f t="shared" si="96"/>
        <v>2593</v>
      </c>
      <c r="C1996" s="122">
        <v>45868</v>
      </c>
      <c r="D1996" s="122">
        <f>YEAR(REGISTROS[[#This Row],[FECHA]])</f>
        <v>2025</v>
      </c>
      <c r="E1996" s="112">
        <f>MONTH(REGISTROS[[#This Row],[FECHA]])</f>
        <v>7</v>
      </c>
      <c r="F1996" t="s">
        <v>4019</v>
      </c>
      <c r="G1996" s="11" t="str">
        <f ca="1">VLOOKUP(EXAMENES!F1996,PACIENTE[[APELLIDO / NOMBRE]:[GRUPO ETARIO]],4,0)</f>
        <v>ADULTO</v>
      </c>
      <c r="H1996" s="10" t="s">
        <v>125</v>
      </c>
      <c r="I1996" s="10" t="s">
        <v>5</v>
      </c>
      <c r="J1996" s="46">
        <f>VLOOKUP(REGISTROS[[#This Row],[TIPO DE EXAMEN ]],SERVICIOS[],2,0)</f>
        <v>20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>
        <f t="shared" si="96"/>
        <v>2594</v>
      </c>
      <c r="C1997" s="122">
        <v>45868</v>
      </c>
      <c r="D1997" s="122">
        <f>YEAR(REGISTROS[[#This Row],[FECHA]])</f>
        <v>2025</v>
      </c>
      <c r="E1997" s="112">
        <f>MONTH(REGISTROS[[#This Row],[FECHA]])</f>
        <v>7</v>
      </c>
      <c r="F1997" t="s">
        <v>4021</v>
      </c>
      <c r="G1997" s="11" t="str">
        <f ca="1">VLOOKUP(EXAMENES!F1997,PACIENTE[[APELLIDO / NOMBRE]:[GRUPO ETARIO]],4,0)</f>
        <v>ADULTO</v>
      </c>
      <c r="H1997" s="10" t="s">
        <v>3498</v>
      </c>
      <c r="I1997" s="10" t="s">
        <v>20</v>
      </c>
      <c r="J1997" s="46">
        <f>VLOOKUP(REGISTROS[[#This Row],[TIPO DE EXAMEN ]],SERVICIOS[],2,0)</f>
        <v>10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>
        <f t="shared" si="96"/>
        <v>2595</v>
      </c>
      <c r="C1998" s="122">
        <v>45869</v>
      </c>
      <c r="D1998" s="122">
        <f>YEAR(REGISTROS[[#This Row],[FECHA]])</f>
        <v>2025</v>
      </c>
      <c r="E1998" s="112">
        <f>MONTH(REGISTROS[[#This Row],[FECHA]])</f>
        <v>7</v>
      </c>
      <c r="F1998" t="s">
        <v>4023</v>
      </c>
      <c r="G1998" s="11" t="str">
        <f ca="1">VLOOKUP(EXAMENES!F1998,PACIENTE[[APELLIDO / NOMBRE]:[GRUPO ETARIO]],4,0)</f>
        <v>ADULTO</v>
      </c>
      <c r="H1998" s="10" t="s">
        <v>161</v>
      </c>
      <c r="I1998" s="10" t="s">
        <v>5</v>
      </c>
      <c r="J1998" s="46">
        <f>VLOOKUP(REGISTROS[[#This Row],[TIPO DE EXAMEN ]],SERVICIOS[],2,0)</f>
        <v>20</v>
      </c>
      <c r="K1998" s="10" t="s">
        <v>68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>
        <f t="shared" si="96"/>
        <v>2596</v>
      </c>
      <c r="C1999" s="122">
        <v>45869</v>
      </c>
      <c r="D1999" s="122">
        <f>YEAR(REGISTROS[[#This Row],[FECHA]])</f>
        <v>2025</v>
      </c>
      <c r="E1999" s="112">
        <f>MONTH(REGISTROS[[#This Row],[FECHA]])</f>
        <v>7</v>
      </c>
      <c r="F1999" t="s">
        <v>4024</v>
      </c>
      <c r="G1999" s="11" t="str">
        <f ca="1">VLOOKUP(EXAMENES!F1999,PACIENTE[[APELLIDO / NOMBRE]:[GRUPO ETARIO]],4,0)</f>
        <v>ADULTO</v>
      </c>
      <c r="H1999" s="10" t="s">
        <v>117</v>
      </c>
      <c r="I1999" s="10" t="s">
        <v>20</v>
      </c>
      <c r="J1999" s="46">
        <f>VLOOKUP(REGISTROS[[#This Row],[TIPO DE EXAMEN ]],SERVICIOS[],2,0)</f>
        <v>10</v>
      </c>
      <c r="K1999" s="10" t="s">
        <v>68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>
        <f t="shared" si="96"/>
        <v>2597</v>
      </c>
      <c r="C2000" s="122">
        <v>45869</v>
      </c>
      <c r="D2000" s="122">
        <f>YEAR(REGISTROS[[#This Row],[FECHA]])</f>
        <v>2025</v>
      </c>
      <c r="E2000" s="112">
        <f>MONTH(REGISTROS[[#This Row],[FECHA]])</f>
        <v>7</v>
      </c>
      <c r="F2000" t="s">
        <v>4026</v>
      </c>
      <c r="G2000" s="11" t="str">
        <f ca="1">VLOOKUP(EXAMENES!F2000,PACIENTE[[APELLIDO / NOMBRE]:[GRUPO ETARIO]],4,0)</f>
        <v>ADULTO</v>
      </c>
      <c r="H2000" s="10" t="s">
        <v>117</v>
      </c>
      <c r="I2000" s="10" t="s">
        <v>20</v>
      </c>
      <c r="J2000" s="46">
        <f>VLOOKUP(REGISTROS[[#This Row],[TIPO DE EXAMEN ]],SERVICIOS[],2,0)</f>
        <v>10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>
        <f t="shared" si="96"/>
        <v>2598</v>
      </c>
      <c r="C2001" s="122">
        <v>45870</v>
      </c>
      <c r="D2001" s="122">
        <f>YEAR(REGISTROS[[#This Row],[FECHA]])</f>
        <v>2025</v>
      </c>
      <c r="E2001" s="112">
        <f>MONTH(REGISTROS[[#This Row],[FECHA]])</f>
        <v>8</v>
      </c>
      <c r="F2001" t="s">
        <v>4028</v>
      </c>
      <c r="G2001" s="11" t="str">
        <f ca="1">VLOOKUP(EXAMENES!F2001,PACIENTE[[APELLIDO / NOMBRE]:[GRUPO ETARIO]],4,0)</f>
        <v>TERCERA EDAD</v>
      </c>
      <c r="H2001" s="10" t="s">
        <v>27</v>
      </c>
      <c r="I2001" s="10" t="s">
        <v>5</v>
      </c>
      <c r="J2001" s="46">
        <f>VLOOKUP(REGISTROS[[#This Row],[TIPO DE EXAMEN ]],SERVICIOS[],2,0)</f>
        <v>20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>
        <f t="shared" si="96"/>
        <v>2599</v>
      </c>
      <c r="C2002" s="122">
        <v>45870</v>
      </c>
      <c r="D2002" s="122">
        <f>YEAR(REGISTROS[[#This Row],[FECHA]])</f>
        <v>2025</v>
      </c>
      <c r="E2002" s="112">
        <f>MONTH(REGISTROS[[#This Row],[FECHA]])</f>
        <v>8</v>
      </c>
      <c r="F2002" t="s">
        <v>4030</v>
      </c>
      <c r="G2002" s="11" t="str">
        <f ca="1">VLOOKUP(EXAMENES!F2002,PACIENTE[[APELLIDO / NOMBRE]:[GRUPO ETARIO]],4,0)</f>
        <v>ADULTO</v>
      </c>
      <c r="H2002" s="10" t="s">
        <v>27</v>
      </c>
      <c r="I2002" s="10" t="s">
        <v>5</v>
      </c>
      <c r="J2002" s="46">
        <f>VLOOKUP(REGISTROS[[#This Row],[TIPO DE EXAMEN ]],SERVICIOS[],2,0)</f>
        <v>20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>
        <f t="shared" si="96"/>
        <v>2600</v>
      </c>
      <c r="C2003" s="122">
        <v>45870</v>
      </c>
      <c r="D2003" s="122">
        <f>YEAR(REGISTROS[[#This Row],[FECHA]])</f>
        <v>2025</v>
      </c>
      <c r="E2003" s="112">
        <f>MONTH(REGISTROS[[#This Row],[FECHA]])</f>
        <v>8</v>
      </c>
      <c r="F2003" t="s">
        <v>4032</v>
      </c>
      <c r="G2003" s="11" t="str">
        <f ca="1">VLOOKUP(EXAMENES!F2003,PACIENTE[[APELLIDO / NOMBRE]:[GRUPO ETARIO]],4,0)</f>
        <v>ADULTO</v>
      </c>
      <c r="H2003" s="10" t="s">
        <v>117</v>
      </c>
      <c r="I2003" s="10" t="s">
        <v>20</v>
      </c>
      <c r="J2003" s="46">
        <f>VLOOKUP(REGISTROS[[#This Row],[TIPO DE EXAMEN ]],SERVICIOS[],2,0)</f>
        <v>10</v>
      </c>
      <c r="K2003" s="10" t="s">
        <v>68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>
        <f t="shared" si="96"/>
        <v>2601</v>
      </c>
      <c r="C2004" s="122">
        <v>45871</v>
      </c>
      <c r="D2004" s="122">
        <f>YEAR(REGISTROS[[#This Row],[FECHA]])</f>
        <v>2025</v>
      </c>
      <c r="E2004" s="112">
        <f>MONTH(REGISTROS[[#This Row],[FECHA]])</f>
        <v>8</v>
      </c>
      <c r="F2004" t="s">
        <v>4034</v>
      </c>
      <c r="G2004" s="11" t="str">
        <f ca="1">VLOOKUP(EXAMENES!F2004,PACIENTE[[APELLIDO / NOMBRE]:[GRUPO ETARIO]],4,0)</f>
        <v>ADULTO</v>
      </c>
      <c r="H2004" s="10" t="s">
        <v>27</v>
      </c>
      <c r="I2004" s="10" t="s">
        <v>5</v>
      </c>
      <c r="J2004" s="46">
        <f>VLOOKUP(REGISTROS[[#This Row],[TIPO DE EXAMEN ]],SERVICIOS[],2,0)</f>
        <v>20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>
        <f t="shared" si="96"/>
        <v>2602</v>
      </c>
      <c r="C2005" s="122">
        <v>45871</v>
      </c>
      <c r="D2005" s="122">
        <f>YEAR(REGISTROS[[#This Row],[FECHA]])</f>
        <v>2025</v>
      </c>
      <c r="E2005" s="112">
        <f>MONTH(REGISTROS[[#This Row],[FECHA]])</f>
        <v>8</v>
      </c>
      <c r="F2005" t="s">
        <v>4036</v>
      </c>
      <c r="G2005" s="11" t="str">
        <f ca="1">VLOOKUP(EXAMENES!F2005,PACIENTE[[APELLIDO / NOMBRE]:[GRUPO ETARIO]],4,0)</f>
        <v>ADOLECENTE</v>
      </c>
      <c r="H2005" s="10" t="s">
        <v>161</v>
      </c>
      <c r="I2005" s="10" t="s">
        <v>5</v>
      </c>
      <c r="J2005" s="46">
        <f>VLOOKUP(REGISTROS[[#This Row],[TIPO DE EXAMEN ]],SERVICIOS[],2,0)</f>
        <v>20</v>
      </c>
      <c r="K2005" s="10" t="s">
        <v>68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>
        <f t="shared" si="96"/>
        <v>2603</v>
      </c>
      <c r="C2006" s="122">
        <v>45873</v>
      </c>
      <c r="D2006" s="122">
        <f>YEAR(REGISTROS[[#This Row],[FECHA]])</f>
        <v>2025</v>
      </c>
      <c r="E2006" s="112">
        <f>MONTH(REGISTROS[[#This Row],[FECHA]])</f>
        <v>8</v>
      </c>
      <c r="F2006" t="s">
        <v>4038</v>
      </c>
      <c r="G2006" s="11" t="str">
        <f ca="1">VLOOKUP(EXAMENES!F2006,PACIENTE[[APELLIDO / NOMBRE]:[GRUPO ETARIO]],4,0)</f>
        <v>ADULTO</v>
      </c>
      <c r="H2006" s="10" t="s">
        <v>117</v>
      </c>
      <c r="I2006" s="10" t="s">
        <v>5</v>
      </c>
      <c r="J2006" s="46">
        <f>VLOOKUP(REGISTROS[[#This Row],[TIPO DE EXAMEN ]],SERVICIOS[],2,0)</f>
        <v>20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>
        <f t="shared" si="96"/>
        <v>2604</v>
      </c>
      <c r="C2007" s="122">
        <v>45873</v>
      </c>
      <c r="D2007" s="122">
        <f>YEAR(REGISTROS[[#This Row],[FECHA]])</f>
        <v>2025</v>
      </c>
      <c r="E2007" s="112">
        <f>MONTH(REGISTROS[[#This Row],[FECHA]])</f>
        <v>8</v>
      </c>
      <c r="F2007" t="s">
        <v>4040</v>
      </c>
      <c r="G2007" s="11" t="str">
        <f ca="1">VLOOKUP(EXAMENES!F2007,PACIENTE[[APELLIDO / NOMBRE]:[GRUPO ETARIO]],4,0)</f>
        <v>ADULTO</v>
      </c>
      <c r="H2007" s="10" t="s">
        <v>85</v>
      </c>
      <c r="I2007" s="10" t="s">
        <v>5</v>
      </c>
      <c r="J2007" s="46">
        <f>VLOOKUP(REGISTROS[[#This Row],[TIPO DE EXAMEN ]],SERVICIOS[],2,0)</f>
        <v>20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>
        <f t="shared" si="96"/>
        <v>2605</v>
      </c>
      <c r="C2008" s="122">
        <v>45873</v>
      </c>
      <c r="D2008" s="122">
        <f>YEAR(REGISTROS[[#This Row],[FECHA]])</f>
        <v>2025</v>
      </c>
      <c r="E2008" s="112">
        <f>MONTH(REGISTROS[[#This Row],[FECHA]])</f>
        <v>8</v>
      </c>
      <c r="F2008" t="s">
        <v>4042</v>
      </c>
      <c r="G2008" s="11" t="str">
        <f ca="1">VLOOKUP(EXAMENES!F2008,PACIENTE[[APELLIDO / NOMBRE]:[GRUPO ETARIO]],4,0)</f>
        <v>ADULTO</v>
      </c>
      <c r="H2008" s="10" t="s">
        <v>85</v>
      </c>
      <c r="I2008" s="10" t="s">
        <v>20</v>
      </c>
      <c r="J2008" s="46">
        <f>VLOOKUP(REGISTROS[[#This Row],[TIPO DE EXAMEN ]],SERVICIOS[],2,0)</f>
        <v>10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>
        <f t="shared" si="96"/>
        <v>2606</v>
      </c>
      <c r="C2009" s="122">
        <v>45873</v>
      </c>
      <c r="D2009" s="122">
        <f>YEAR(REGISTROS[[#This Row],[FECHA]])</f>
        <v>2025</v>
      </c>
      <c r="E2009" s="112">
        <f>MONTH(REGISTROS[[#This Row],[FECHA]])</f>
        <v>8</v>
      </c>
      <c r="F2009" t="s">
        <v>4043</v>
      </c>
      <c r="G2009" s="11" t="str">
        <f ca="1">VLOOKUP(EXAMENES!F2009,PACIENTE[[APELLIDO / NOMBRE]:[GRUPO ETARIO]],4,0)</f>
        <v>ADULTO</v>
      </c>
      <c r="H2009" s="10" t="s">
        <v>27</v>
      </c>
      <c r="I2009" s="10" t="s">
        <v>5</v>
      </c>
      <c r="J2009" s="46">
        <f>VLOOKUP(REGISTROS[[#This Row],[TIPO DE EXAMEN ]],SERVICIOS[],2,0)</f>
        <v>20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>
        <f t="shared" si="96"/>
        <v>2607</v>
      </c>
      <c r="C2010" s="122">
        <v>45873</v>
      </c>
      <c r="D2010" s="122">
        <f>YEAR(REGISTROS[[#This Row],[FECHA]])</f>
        <v>2025</v>
      </c>
      <c r="E2010" s="112">
        <f>MONTH(REGISTROS[[#This Row],[FECHA]])</f>
        <v>8</v>
      </c>
      <c r="F2010" t="s">
        <v>920</v>
      </c>
      <c r="G2010" s="11" t="str">
        <f ca="1">VLOOKUP(EXAMENES!F2010,PACIENTE[[APELLIDO / NOMBRE]:[GRUPO ETARIO]],4,0)</f>
        <v>ADULTO</v>
      </c>
      <c r="H2010" s="10" t="s">
        <v>117</v>
      </c>
      <c r="I2010" s="10" t="s">
        <v>5</v>
      </c>
      <c r="J2010" s="46">
        <f>VLOOKUP(REGISTROS[[#This Row],[TIPO DE EXAMEN ]],SERVICIOS[],2,0)</f>
        <v>20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>
        <f t="shared" si="96"/>
        <v>2608</v>
      </c>
      <c r="C2011" s="122">
        <v>45874</v>
      </c>
      <c r="D2011" s="122">
        <f>YEAR(REGISTROS[[#This Row],[FECHA]])</f>
        <v>2025</v>
      </c>
      <c r="E2011" s="112">
        <f>MONTH(REGISTROS[[#This Row],[FECHA]])</f>
        <v>8</v>
      </c>
      <c r="F2011" t="s">
        <v>4045</v>
      </c>
      <c r="G2011" s="11" t="str">
        <f ca="1">VLOOKUP(EXAMENES!F2011,PACIENTE[[APELLIDO / NOMBRE]:[GRUPO ETARIO]],4,0)</f>
        <v>ADULTO</v>
      </c>
      <c r="H2011" s="10" t="s">
        <v>27</v>
      </c>
      <c r="I2011" s="10" t="s">
        <v>20</v>
      </c>
      <c r="J2011" s="46">
        <f>VLOOKUP(REGISTROS[[#This Row],[TIPO DE EXAMEN ]],SERVICIOS[],2,0)</f>
        <v>10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>
        <f t="shared" si="96"/>
        <v>2609</v>
      </c>
      <c r="C2012" s="122">
        <v>45874</v>
      </c>
      <c r="D2012" s="122">
        <f>YEAR(REGISTROS[[#This Row],[FECHA]])</f>
        <v>2025</v>
      </c>
      <c r="E2012" s="112">
        <f>MONTH(REGISTROS[[#This Row],[FECHA]])</f>
        <v>8</v>
      </c>
      <c r="F2012" t="s">
        <v>4047</v>
      </c>
      <c r="G2012" s="11" t="str">
        <f ca="1">VLOOKUP(EXAMENES!F2012,PACIENTE[[APELLIDO / NOMBRE]:[GRUPO ETARIO]],4,0)</f>
        <v>ADULTO</v>
      </c>
      <c r="H2012" s="10" t="s">
        <v>27</v>
      </c>
      <c r="I2012" s="10" t="s">
        <v>5</v>
      </c>
      <c r="J2012" s="46">
        <f>VLOOKUP(REGISTROS[[#This Row],[TIPO DE EXAMEN ]],SERVICIOS[],2,0)</f>
        <v>20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>
        <f t="shared" si="96"/>
        <v>2610</v>
      </c>
      <c r="C2013" s="122">
        <v>45874</v>
      </c>
      <c r="D2013" s="122">
        <f>YEAR(REGISTROS[[#This Row],[FECHA]])</f>
        <v>2025</v>
      </c>
      <c r="E2013" s="112">
        <f>MONTH(REGISTROS[[#This Row],[FECHA]])</f>
        <v>8</v>
      </c>
      <c r="F2013" t="s">
        <v>4049</v>
      </c>
      <c r="G2013" s="11" t="str">
        <f ca="1">VLOOKUP(EXAMENES!F2013,PACIENTE[[APELLIDO / NOMBRE]:[GRUPO ETARIO]],4,0)</f>
        <v>ADULTO</v>
      </c>
      <c r="H2013" s="10" t="s">
        <v>27</v>
      </c>
      <c r="I2013" s="10" t="s">
        <v>5</v>
      </c>
      <c r="J2013" s="46">
        <f>VLOOKUP(REGISTROS[[#This Row],[TIPO DE EXAMEN ]],SERVICIOS[],2,0)</f>
        <v>20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>
        <f t="shared" si="96"/>
        <v>2611</v>
      </c>
      <c r="C2014" s="122">
        <v>45874</v>
      </c>
      <c r="D2014" s="122">
        <f>YEAR(REGISTROS[[#This Row],[FECHA]])</f>
        <v>2025</v>
      </c>
      <c r="E2014" s="112">
        <f>MONTH(REGISTROS[[#This Row],[FECHA]])</f>
        <v>8</v>
      </c>
      <c r="F2014" t="s">
        <v>4051</v>
      </c>
      <c r="G2014" s="11" t="str">
        <f ca="1">VLOOKUP(EXAMENES!F2014,PACIENTE[[APELLIDO / NOMBRE]:[GRUPO ETARIO]],4,0)</f>
        <v>ADULTO</v>
      </c>
      <c r="H2014" s="10" t="s">
        <v>27</v>
      </c>
      <c r="I2014" s="10" t="s">
        <v>20</v>
      </c>
      <c r="J2014" s="46">
        <f>VLOOKUP(REGISTROS[[#This Row],[TIPO DE EXAMEN ]],SERVICIOS[],2,0)</f>
        <v>10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>
        <f t="shared" si="96"/>
        <v>2612</v>
      </c>
      <c r="C2015" s="122">
        <v>45874</v>
      </c>
      <c r="D2015" s="122">
        <f>YEAR(REGISTROS[[#This Row],[FECHA]])</f>
        <v>2025</v>
      </c>
      <c r="E2015" s="112">
        <f>MONTH(REGISTROS[[#This Row],[FECHA]])</f>
        <v>8</v>
      </c>
      <c r="F2015" t="s">
        <v>4052</v>
      </c>
      <c r="G2015" s="11" t="str">
        <f ca="1">VLOOKUP(EXAMENES!F2015,PACIENTE[[APELLIDO / NOMBRE]:[GRUPO ETARIO]],4,0)</f>
        <v>ADULTO</v>
      </c>
      <c r="H2015" s="10" t="s">
        <v>161</v>
      </c>
      <c r="I2015" s="10" t="s">
        <v>5</v>
      </c>
      <c r="J2015" s="46">
        <f>VLOOKUP(REGISTROS[[#This Row],[TIPO DE EXAMEN ]],SERVICIOS[],2,0)</f>
        <v>20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>
        <f t="shared" si="96"/>
        <v>2613</v>
      </c>
      <c r="C2016" s="122">
        <v>45874</v>
      </c>
      <c r="D2016" s="122">
        <f>YEAR(REGISTROS[[#This Row],[FECHA]])</f>
        <v>2025</v>
      </c>
      <c r="E2016" s="112">
        <f>MONTH(REGISTROS[[#This Row],[FECHA]])</f>
        <v>8</v>
      </c>
      <c r="F2016" t="s">
        <v>4054</v>
      </c>
      <c r="G2016" s="11" t="str">
        <f ca="1">VLOOKUP(EXAMENES!F2016,PACIENTE[[APELLIDO / NOMBRE]:[GRUPO ETARIO]],4,0)</f>
        <v>ADULTO</v>
      </c>
      <c r="H2016" s="10" t="s">
        <v>27</v>
      </c>
      <c r="I2016" s="10" t="s">
        <v>5</v>
      </c>
      <c r="J2016" s="46">
        <f>VLOOKUP(REGISTROS[[#This Row],[TIPO DE EXAMEN ]],SERVICIOS[],2,0)</f>
        <v>20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>
        <f t="shared" si="96"/>
        <v>2614</v>
      </c>
      <c r="C2017" s="122">
        <v>45874</v>
      </c>
      <c r="D2017" s="122">
        <f>YEAR(REGISTROS[[#This Row],[FECHA]])</f>
        <v>2025</v>
      </c>
      <c r="E2017" s="112">
        <f>MONTH(REGISTROS[[#This Row],[FECHA]])</f>
        <v>8</v>
      </c>
      <c r="F2017" t="s">
        <v>4056</v>
      </c>
      <c r="G2017" s="11" t="str">
        <f ca="1">VLOOKUP(EXAMENES!F2017,PACIENTE[[APELLIDO / NOMBRE]:[GRUPO ETARIO]],4,0)</f>
        <v>ADULTO</v>
      </c>
      <c r="H2017" s="10" t="s">
        <v>27</v>
      </c>
      <c r="I2017" s="10" t="s">
        <v>5</v>
      </c>
      <c r="J2017" s="46">
        <f>VLOOKUP(REGISTROS[[#This Row],[TIPO DE EXAMEN ]],SERVICIOS[],2,0)</f>
        <v>20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>
        <f t="shared" si="96"/>
        <v>2615</v>
      </c>
      <c r="C2018" s="122">
        <v>45874</v>
      </c>
      <c r="D2018" s="122">
        <f>YEAR(REGISTROS[[#This Row],[FECHA]])</f>
        <v>2025</v>
      </c>
      <c r="E2018" s="112">
        <f>MONTH(REGISTROS[[#This Row],[FECHA]])</f>
        <v>8</v>
      </c>
      <c r="F2018" t="s">
        <v>4058</v>
      </c>
      <c r="G2018" s="11" t="str">
        <f ca="1">VLOOKUP(EXAMENES!F2018,PACIENTE[[APELLIDO / NOMBRE]:[GRUPO ETARIO]],4,0)</f>
        <v>ADULTO</v>
      </c>
      <c r="H2018" s="10" t="s">
        <v>27</v>
      </c>
      <c r="I2018" s="10" t="s">
        <v>5</v>
      </c>
      <c r="J2018" s="46">
        <f>VLOOKUP(REGISTROS[[#This Row],[TIPO DE EXAMEN ]],SERVICIOS[],2,0)</f>
        <v>20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>
        <f t="shared" si="96"/>
        <v>2616</v>
      </c>
      <c r="C2019" s="122">
        <v>45874</v>
      </c>
      <c r="D2019" s="122">
        <f>YEAR(REGISTROS[[#This Row],[FECHA]])</f>
        <v>2025</v>
      </c>
      <c r="E2019" s="112">
        <f>MONTH(REGISTROS[[#This Row],[FECHA]])</f>
        <v>8</v>
      </c>
      <c r="F2019" t="s">
        <v>4059</v>
      </c>
      <c r="G2019" s="11" t="str">
        <f ca="1">VLOOKUP(EXAMENES!F2019,PACIENTE[[APELLIDO / NOMBRE]:[GRUPO ETARIO]],4,0)</f>
        <v>ADULTO</v>
      </c>
      <c r="H2019" s="10" t="s">
        <v>161</v>
      </c>
      <c r="I2019" s="10" t="s">
        <v>5</v>
      </c>
      <c r="J2019" s="46">
        <f>VLOOKUP(REGISTROS[[#This Row],[TIPO DE EXAMEN ]],SERVICIOS[],2,0)</f>
        <v>20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>
        <f t="shared" si="96"/>
        <v>2617</v>
      </c>
      <c r="C2020" s="122">
        <v>45875</v>
      </c>
      <c r="D2020" s="122">
        <f>YEAR(REGISTROS[[#This Row],[FECHA]])</f>
        <v>2025</v>
      </c>
      <c r="E2020" s="112">
        <f>MONTH(REGISTROS[[#This Row],[FECHA]])</f>
        <v>8</v>
      </c>
      <c r="F2020" t="s">
        <v>4061</v>
      </c>
      <c r="G2020" s="11" t="str">
        <f ca="1">VLOOKUP(EXAMENES!F2020,PACIENTE[[APELLIDO / NOMBRE]:[GRUPO ETARIO]],4,0)</f>
        <v>ADULTO</v>
      </c>
      <c r="H2020" s="10" t="s">
        <v>27</v>
      </c>
      <c r="I2020" s="10" t="s">
        <v>5</v>
      </c>
      <c r="J2020" s="46">
        <f>VLOOKUP(REGISTROS[[#This Row],[TIPO DE EXAMEN ]],SERVICIOS[],2,0)</f>
        <v>20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>
        <f t="shared" si="96"/>
        <v>2618</v>
      </c>
      <c r="C2021" s="122">
        <v>45876</v>
      </c>
      <c r="D2021" s="122">
        <f>YEAR(REGISTROS[[#This Row],[FECHA]])</f>
        <v>2025</v>
      </c>
      <c r="E2021" s="112">
        <f>MONTH(REGISTROS[[#This Row],[FECHA]])</f>
        <v>8</v>
      </c>
      <c r="F2021" t="s">
        <v>4063</v>
      </c>
      <c r="G2021" s="11" t="str">
        <f ca="1">VLOOKUP(EXAMENES!F2021,PACIENTE[[APELLIDO / NOMBRE]:[GRUPO ETARIO]],4,0)</f>
        <v>ADULTO</v>
      </c>
      <c r="H2021" s="10" t="s">
        <v>1788</v>
      </c>
      <c r="I2021" s="10" t="s">
        <v>20</v>
      </c>
      <c r="J2021" s="46">
        <f>VLOOKUP(REGISTROS[[#This Row],[TIPO DE EXAMEN ]],SERVICIOS[],2,0)</f>
        <v>10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>
        <f t="shared" si="96"/>
        <v>2619</v>
      </c>
      <c r="C2022" s="122">
        <v>45876</v>
      </c>
      <c r="D2022" s="122">
        <f>YEAR(REGISTROS[[#This Row],[FECHA]])</f>
        <v>2025</v>
      </c>
      <c r="E2022" s="112">
        <f>MONTH(REGISTROS[[#This Row],[FECHA]])</f>
        <v>8</v>
      </c>
      <c r="F2022" t="s">
        <v>4065</v>
      </c>
      <c r="G2022" s="11" t="str">
        <f ca="1">VLOOKUP(EXAMENES!F2022,PACIENTE[[APELLIDO / NOMBRE]:[GRUPO ETARIO]],4,0)</f>
        <v>NIÑO</v>
      </c>
      <c r="H2022" s="10" t="s">
        <v>27</v>
      </c>
      <c r="I2022" s="10" t="s">
        <v>5</v>
      </c>
      <c r="J2022" s="46">
        <f>VLOOKUP(REGISTROS[[#This Row],[TIPO DE EXAMEN ]],SERVICIOS[],2,0)</f>
        <v>20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>
        <f t="shared" si="96"/>
        <v>2620</v>
      </c>
      <c r="C2023" s="122">
        <v>45876</v>
      </c>
      <c r="D2023" s="122">
        <f>YEAR(REGISTROS[[#This Row],[FECHA]])</f>
        <v>2025</v>
      </c>
      <c r="E2023" s="112">
        <f>MONTH(REGISTROS[[#This Row],[FECHA]])</f>
        <v>8</v>
      </c>
      <c r="F2023" t="s">
        <v>4067</v>
      </c>
      <c r="G2023" s="11" t="str">
        <f ca="1">VLOOKUP(EXAMENES!F2023,PACIENTE[[APELLIDO / NOMBRE]:[GRUPO ETARIO]],4,0)</f>
        <v>ADOLECENTE</v>
      </c>
      <c r="H2023" s="10" t="s">
        <v>161</v>
      </c>
      <c r="I2023" s="10" t="s">
        <v>5</v>
      </c>
      <c r="J2023" s="46">
        <f>VLOOKUP(REGISTROS[[#This Row],[TIPO DE EXAMEN ]],SERVICIOS[],2,0)</f>
        <v>20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>
        <f t="shared" si="96"/>
        <v>2621</v>
      </c>
      <c r="C2024" s="122">
        <v>45877</v>
      </c>
      <c r="D2024" s="122">
        <f>YEAR(REGISTROS[[#This Row],[FECHA]])</f>
        <v>2025</v>
      </c>
      <c r="E2024" s="112">
        <f>MONTH(REGISTROS[[#This Row],[FECHA]])</f>
        <v>8</v>
      </c>
      <c r="F2024" t="s">
        <v>4069</v>
      </c>
      <c r="G2024" s="11" t="str">
        <f ca="1">VLOOKUP(EXAMENES!F2024,PACIENTE[[APELLIDO / NOMBRE]:[GRUPO ETARIO]],4,0)</f>
        <v>ADOLECENTE</v>
      </c>
      <c r="H2024" s="10" t="s">
        <v>117</v>
      </c>
      <c r="I2024" s="10" t="s">
        <v>5</v>
      </c>
      <c r="J2024" s="46">
        <f>VLOOKUP(REGISTROS[[#This Row],[TIPO DE EXAMEN ]],SERVICIOS[],2,0)</f>
        <v>20</v>
      </c>
      <c r="K2024" s="10" t="s">
        <v>68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>
        <f t="shared" si="96"/>
        <v>2622</v>
      </c>
      <c r="C2025" s="122">
        <v>45877</v>
      </c>
      <c r="D2025" s="122">
        <f>YEAR(REGISTROS[[#This Row],[FECHA]])</f>
        <v>2025</v>
      </c>
      <c r="E2025" s="112">
        <f>MONTH(REGISTROS[[#This Row],[FECHA]])</f>
        <v>8</v>
      </c>
      <c r="F2025" t="s">
        <v>4071</v>
      </c>
      <c r="G2025" s="11" t="str">
        <f ca="1">VLOOKUP(EXAMENES!F2025,PACIENTE[[APELLIDO / NOMBRE]:[GRUPO ETARIO]],4,0)</f>
        <v>ADOLECENTE</v>
      </c>
      <c r="H2025" s="10" t="s">
        <v>161</v>
      </c>
      <c r="I2025" s="10" t="s">
        <v>5</v>
      </c>
      <c r="J2025" s="46">
        <f>VLOOKUP(REGISTROS[[#This Row],[TIPO DE EXAMEN ]],SERVICIOS[],2,0)</f>
        <v>20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>
        <f t="shared" si="96"/>
        <v>2623</v>
      </c>
      <c r="C2026" s="122">
        <v>45877</v>
      </c>
      <c r="D2026" s="122">
        <f>YEAR(REGISTROS[[#This Row],[FECHA]])</f>
        <v>2025</v>
      </c>
      <c r="E2026" s="112">
        <f>MONTH(REGISTROS[[#This Row],[FECHA]])</f>
        <v>8</v>
      </c>
      <c r="F2026" t="s">
        <v>4073</v>
      </c>
      <c r="G2026" s="11" t="str">
        <f ca="1">VLOOKUP(EXAMENES!F2026,PACIENTE[[APELLIDO / NOMBRE]:[GRUPO ETARIO]],4,0)</f>
        <v>ADOLECENTE</v>
      </c>
      <c r="H2026" s="10" t="s">
        <v>161</v>
      </c>
      <c r="I2026" s="10" t="s">
        <v>5</v>
      </c>
      <c r="J2026" s="46">
        <f>VLOOKUP(REGISTROS[[#This Row],[TIPO DE EXAMEN ]],SERVICIOS[],2,0)</f>
        <v>20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>
        <f t="shared" si="96"/>
        <v>2624</v>
      </c>
      <c r="C2027" s="122">
        <v>45877</v>
      </c>
      <c r="D2027" s="122">
        <f>YEAR(REGISTROS[[#This Row],[FECHA]])</f>
        <v>2025</v>
      </c>
      <c r="E2027" s="112">
        <f>MONTH(REGISTROS[[#This Row],[FECHA]])</f>
        <v>8</v>
      </c>
      <c r="F2027" t="s">
        <v>4075</v>
      </c>
      <c r="G2027" s="11" t="str">
        <f ca="1">VLOOKUP(EXAMENES!F2027,PACIENTE[[APELLIDO / NOMBRE]:[GRUPO ETARIO]],4,0)</f>
        <v>ADULTO</v>
      </c>
      <c r="H2027" s="10" t="s">
        <v>1779</v>
      </c>
      <c r="I2027" s="10" t="s">
        <v>5</v>
      </c>
      <c r="J2027" s="46">
        <f>VLOOKUP(REGISTROS[[#This Row],[TIPO DE EXAMEN ]],SERVICIOS[],2,0)</f>
        <v>20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>
        <f t="shared" si="96"/>
        <v>2625</v>
      </c>
      <c r="C2028" s="122">
        <v>45877</v>
      </c>
      <c r="D2028" s="122">
        <f>YEAR(REGISTROS[[#This Row],[FECHA]])</f>
        <v>2025</v>
      </c>
      <c r="E2028" s="112">
        <f>MONTH(REGISTROS[[#This Row],[FECHA]])</f>
        <v>8</v>
      </c>
      <c r="F2028" t="s">
        <v>4077</v>
      </c>
      <c r="G2028" s="11" t="str">
        <f ca="1">VLOOKUP(EXAMENES!F2028,PACIENTE[[APELLIDO / NOMBRE]:[GRUPO ETARIO]],4,0)</f>
        <v>NIÑO</v>
      </c>
      <c r="H2028" s="10" t="s">
        <v>3498</v>
      </c>
      <c r="I2028" s="10" t="s">
        <v>20</v>
      </c>
      <c r="J2028" s="46">
        <f>VLOOKUP(REGISTROS[[#This Row],[TIPO DE EXAMEN ]],SERVICIOS[],2,0)</f>
        <v>10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>
        <f t="shared" si="96"/>
        <v>2626</v>
      </c>
      <c r="C2029" s="122">
        <v>45878</v>
      </c>
      <c r="D2029" s="122">
        <f>YEAR(REGISTROS[[#This Row],[FECHA]])</f>
        <v>2025</v>
      </c>
      <c r="E2029" s="112">
        <f>MONTH(REGISTROS[[#This Row],[FECHA]])</f>
        <v>8</v>
      </c>
      <c r="F2029" t="s">
        <v>4079</v>
      </c>
      <c r="G2029" s="11" t="str">
        <f ca="1">VLOOKUP(EXAMENES!F2029,PACIENTE[[APELLIDO / NOMBRE]:[GRUPO ETARIO]],4,0)</f>
        <v>ADULTO</v>
      </c>
      <c r="H2029" s="10" t="s">
        <v>85</v>
      </c>
      <c r="I2029" s="10" t="s">
        <v>5</v>
      </c>
      <c r="J2029" s="46">
        <f>VLOOKUP(REGISTROS[[#This Row],[TIPO DE EXAMEN ]],SERVICIOS[],2,0)</f>
        <v>20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>
        <f t="shared" si="96"/>
        <v>2627</v>
      </c>
      <c r="C2030" s="122">
        <v>45878</v>
      </c>
      <c r="D2030" s="122">
        <f>YEAR(REGISTROS[[#This Row],[FECHA]])</f>
        <v>2025</v>
      </c>
      <c r="E2030" s="112">
        <f>MONTH(REGISTROS[[#This Row],[FECHA]])</f>
        <v>8</v>
      </c>
      <c r="F2030" t="s">
        <v>4081</v>
      </c>
      <c r="G2030" s="11" t="str">
        <f ca="1">VLOOKUP(EXAMENES!F2030,PACIENTE[[APELLIDO / NOMBRE]:[GRUPO ETARIO]],4,0)</f>
        <v>ADULTO</v>
      </c>
      <c r="H2030" s="10" t="s">
        <v>161</v>
      </c>
      <c r="I2030" s="10" t="s">
        <v>5</v>
      </c>
      <c r="J2030" s="46">
        <f>VLOOKUP(REGISTROS[[#This Row],[TIPO DE EXAMEN ]],SERVICIOS[],2,0)</f>
        <v>20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>
        <f t="shared" si="96"/>
        <v>2628</v>
      </c>
      <c r="C2031" s="122">
        <v>45878</v>
      </c>
      <c r="D2031" s="122">
        <f>YEAR(REGISTROS[[#This Row],[FECHA]])</f>
        <v>2025</v>
      </c>
      <c r="E2031" s="112">
        <f>MONTH(REGISTROS[[#This Row],[FECHA]])</f>
        <v>8</v>
      </c>
      <c r="F2031" t="s">
        <v>4083</v>
      </c>
      <c r="G2031" s="11" t="str">
        <f ca="1">VLOOKUP(EXAMENES!F2031,PACIENTE[[APELLIDO / NOMBRE]:[GRUPO ETARIO]],4,0)</f>
        <v>ADULTO</v>
      </c>
      <c r="H2031" s="10" t="s">
        <v>161</v>
      </c>
      <c r="I2031" s="10" t="s">
        <v>20</v>
      </c>
      <c r="J2031" s="46">
        <f>VLOOKUP(REGISTROS[[#This Row],[TIPO DE EXAMEN ]],SERVICIOS[],2,0)</f>
        <v>10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>
        <f t="shared" si="96"/>
        <v>2629</v>
      </c>
      <c r="C2032" s="122">
        <v>45878</v>
      </c>
      <c r="D2032" s="122">
        <f>YEAR(REGISTROS[[#This Row],[FECHA]])</f>
        <v>2025</v>
      </c>
      <c r="E2032" s="112">
        <f>MONTH(REGISTROS[[#This Row],[FECHA]])</f>
        <v>8</v>
      </c>
      <c r="F2032" t="s">
        <v>4085</v>
      </c>
      <c r="G2032" s="11" t="str">
        <f ca="1">VLOOKUP(EXAMENES!F2032,PACIENTE[[APELLIDO / NOMBRE]:[GRUPO ETARIO]],4,0)</f>
        <v>NIÑO</v>
      </c>
      <c r="H2032" s="10" t="s">
        <v>3805</v>
      </c>
      <c r="I2032" s="10" t="s">
        <v>5</v>
      </c>
      <c r="J2032" s="46">
        <f>VLOOKUP(REGISTROS[[#This Row],[TIPO DE EXAMEN ]],SERVICIOS[],2,0)</f>
        <v>20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>
        <f t="shared" si="96"/>
        <v>2630</v>
      </c>
      <c r="C2033" s="122">
        <v>45878</v>
      </c>
      <c r="D2033" s="122">
        <f>YEAR(REGISTROS[[#This Row],[FECHA]])</f>
        <v>2025</v>
      </c>
      <c r="E2033" s="112">
        <f>MONTH(REGISTROS[[#This Row],[FECHA]])</f>
        <v>8</v>
      </c>
      <c r="F2033" t="s">
        <v>4086</v>
      </c>
      <c r="G2033" s="11" t="str">
        <f ca="1">VLOOKUP(EXAMENES!F2033,PACIENTE[[APELLIDO / NOMBRE]:[GRUPO ETARIO]],4,0)</f>
        <v>ADULTO</v>
      </c>
      <c r="H2033" s="10" t="s">
        <v>117</v>
      </c>
      <c r="I2033" s="10" t="s">
        <v>5</v>
      </c>
      <c r="J2033" s="46">
        <f>VLOOKUP(REGISTROS[[#This Row],[TIPO DE EXAMEN ]],SERVICIOS[],2,0)</f>
        <v>20</v>
      </c>
      <c r="K2033" s="10" t="s">
        <v>68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>
        <f t="shared" si="96"/>
        <v>2631</v>
      </c>
      <c r="C2034" s="122">
        <v>45878</v>
      </c>
      <c r="D2034" s="122">
        <f>YEAR(REGISTROS[[#This Row],[FECHA]])</f>
        <v>2025</v>
      </c>
      <c r="E2034" s="112">
        <f>MONTH(REGISTROS[[#This Row],[FECHA]])</f>
        <v>8</v>
      </c>
      <c r="F2034" t="s">
        <v>4088</v>
      </c>
      <c r="G2034" s="11" t="str">
        <f ca="1">VLOOKUP(EXAMENES!F2034,PACIENTE[[APELLIDO / NOMBRE]:[GRUPO ETARIO]],4,0)</f>
        <v>ADULTO</v>
      </c>
      <c r="H2034" s="10" t="s">
        <v>85</v>
      </c>
      <c r="I2034" s="10" t="s">
        <v>5</v>
      </c>
      <c r="J2034" s="46">
        <f>VLOOKUP(REGISTROS[[#This Row],[TIPO DE EXAMEN ]],SERVICIOS[],2,0)</f>
        <v>20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>
        <f t="shared" si="96"/>
        <v>2632</v>
      </c>
      <c r="C2035" s="122">
        <v>45878</v>
      </c>
      <c r="D2035" s="122">
        <f>YEAR(REGISTROS[[#This Row],[FECHA]])</f>
        <v>2025</v>
      </c>
      <c r="E2035" s="112">
        <f>MONTH(REGISTROS[[#This Row],[FECHA]])</f>
        <v>8</v>
      </c>
      <c r="F2035" t="s">
        <v>4090</v>
      </c>
      <c r="G2035" s="11" t="str">
        <f ca="1">VLOOKUP(EXAMENES!F2035,PACIENTE[[APELLIDO / NOMBRE]:[GRUPO ETARIO]],4,0)</f>
        <v>ADULTO</v>
      </c>
      <c r="H2035" s="10" t="s">
        <v>85</v>
      </c>
      <c r="I2035" s="10" t="s">
        <v>20</v>
      </c>
      <c r="J2035" s="46">
        <f>VLOOKUP(REGISTROS[[#This Row],[TIPO DE EXAMEN ]],SERVICIOS[],2,0)</f>
        <v>10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>
        <f t="shared" si="96"/>
        <v>2633</v>
      </c>
      <c r="C2036" s="122">
        <v>45880</v>
      </c>
      <c r="D2036" s="122">
        <f>YEAR(REGISTROS[[#This Row],[FECHA]])</f>
        <v>2025</v>
      </c>
      <c r="E2036" s="112">
        <f>MONTH(REGISTROS[[#This Row],[FECHA]])</f>
        <v>8</v>
      </c>
      <c r="F2036" t="s">
        <v>4092</v>
      </c>
      <c r="G2036" s="11" t="str">
        <f ca="1">VLOOKUP(EXAMENES!F2036,PACIENTE[[APELLIDO / NOMBRE]:[GRUPO ETARIO]],4,0)</f>
        <v>ADULTO</v>
      </c>
      <c r="H2036" s="10" t="s">
        <v>3805</v>
      </c>
      <c r="I2036" s="10" t="s">
        <v>20</v>
      </c>
      <c r="J2036" s="46">
        <f>VLOOKUP(REGISTROS[[#This Row],[TIPO DE EXAMEN ]],SERVICIOS[],2,0)</f>
        <v>10</v>
      </c>
      <c r="K2036" s="10" t="s">
        <v>68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>
        <f t="shared" si="96"/>
        <v>2634</v>
      </c>
      <c r="C2037" s="122">
        <v>45880</v>
      </c>
      <c r="D2037" s="122">
        <f>YEAR(REGISTROS[[#This Row],[FECHA]])</f>
        <v>2025</v>
      </c>
      <c r="E2037" s="112">
        <f>MONTH(REGISTROS[[#This Row],[FECHA]])</f>
        <v>8</v>
      </c>
      <c r="F2037" t="s">
        <v>4094</v>
      </c>
      <c r="G2037" s="11" t="str">
        <f ca="1">VLOOKUP(EXAMENES!F2037,PACIENTE[[APELLIDO / NOMBRE]:[GRUPO ETARIO]],4,0)</f>
        <v>ADULTO</v>
      </c>
      <c r="H2037" s="10" t="s">
        <v>85</v>
      </c>
      <c r="I2037" s="10" t="s">
        <v>5</v>
      </c>
      <c r="J2037" s="46">
        <f>VLOOKUP(REGISTROS[[#This Row],[TIPO DE EXAMEN ]],SERVICIOS[],2,0)</f>
        <v>20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>
        <f t="shared" si="96"/>
        <v>2635</v>
      </c>
      <c r="C2038" s="122">
        <v>45880</v>
      </c>
      <c r="D2038" s="122">
        <f>YEAR(REGISTROS[[#This Row],[FECHA]])</f>
        <v>2025</v>
      </c>
      <c r="E2038" s="112">
        <f>MONTH(REGISTROS[[#This Row],[FECHA]])</f>
        <v>8</v>
      </c>
      <c r="F2038" t="s">
        <v>4095</v>
      </c>
      <c r="G2038" s="11" t="str">
        <f ca="1">VLOOKUP(EXAMENES!F2038,PACIENTE[[APELLIDO / NOMBRE]:[GRUPO ETARIO]],4,0)</f>
        <v>ADOLECENTE</v>
      </c>
      <c r="H2038" s="10" t="s">
        <v>161</v>
      </c>
      <c r="I2038" s="10" t="s">
        <v>5</v>
      </c>
      <c r="J2038" s="46">
        <f>VLOOKUP(REGISTROS[[#This Row],[TIPO DE EXAMEN ]],SERVICIOS[],2,0)</f>
        <v>20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>
        <f t="shared" si="96"/>
        <v>2636</v>
      </c>
      <c r="C2039" s="122">
        <v>45881</v>
      </c>
      <c r="D2039" s="122">
        <f>YEAR(REGISTROS[[#This Row],[FECHA]])</f>
        <v>2025</v>
      </c>
      <c r="E2039" s="112">
        <f>MONTH(REGISTROS[[#This Row],[FECHA]])</f>
        <v>8</v>
      </c>
      <c r="F2039" t="s">
        <v>4097</v>
      </c>
      <c r="G2039" s="11" t="str">
        <f ca="1">VLOOKUP(EXAMENES!F2039,PACIENTE[[APELLIDO / NOMBRE]:[GRUPO ETARIO]],4,0)</f>
        <v>ADULTO</v>
      </c>
      <c r="H2039" s="10" t="s">
        <v>3498</v>
      </c>
      <c r="I2039" s="10" t="s">
        <v>5</v>
      </c>
      <c r="J2039" s="46">
        <f>VLOOKUP(REGISTROS[[#This Row],[TIPO DE EXAMEN ]],SERVICIOS[],2,0)</f>
        <v>20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>
        <f t="shared" si="96"/>
        <v>2637</v>
      </c>
      <c r="C2040" s="122">
        <v>45881</v>
      </c>
      <c r="D2040" s="122">
        <f>YEAR(REGISTROS[[#This Row],[FECHA]])</f>
        <v>2025</v>
      </c>
      <c r="E2040" s="112">
        <f>MONTH(REGISTROS[[#This Row],[FECHA]])</f>
        <v>8</v>
      </c>
      <c r="F2040" t="s">
        <v>4099</v>
      </c>
      <c r="G2040" s="11" t="str">
        <f ca="1">VLOOKUP(EXAMENES!F2040,PACIENTE[[APELLIDO / NOMBRE]:[GRUPO ETARIO]],4,0)</f>
        <v>NIÑO</v>
      </c>
      <c r="H2040" s="10" t="s">
        <v>3498</v>
      </c>
      <c r="I2040" s="10" t="s">
        <v>5</v>
      </c>
      <c r="J2040" s="46">
        <f>VLOOKUP(REGISTROS[[#This Row],[TIPO DE EXAMEN ]],SERVICIOS[],2,0)</f>
        <v>20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>
        <f t="shared" si="96"/>
        <v>2638</v>
      </c>
      <c r="C2041" s="122">
        <v>45881</v>
      </c>
      <c r="D2041" s="122">
        <f>YEAR(REGISTROS[[#This Row],[FECHA]])</f>
        <v>2025</v>
      </c>
      <c r="E2041" s="112">
        <f>MONTH(REGISTROS[[#This Row],[FECHA]])</f>
        <v>8</v>
      </c>
      <c r="F2041" t="s">
        <v>4101</v>
      </c>
      <c r="G2041" s="11" t="str">
        <f ca="1">VLOOKUP(EXAMENES!F2041,PACIENTE[[APELLIDO / NOMBRE]:[GRUPO ETARIO]],4,0)</f>
        <v>NIÑO</v>
      </c>
      <c r="H2041" s="10" t="s">
        <v>1778</v>
      </c>
      <c r="I2041" s="10" t="s">
        <v>5</v>
      </c>
      <c r="J2041" s="46">
        <f>VLOOKUP(REGISTROS[[#This Row],[TIPO DE EXAMEN ]],SERVICIOS[],2,0)</f>
        <v>20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>
        <f t="shared" ref="B2042:B2105" si="98">IF(F2042&lt;&gt;"",1+B2041,"")</f>
        <v>2639</v>
      </c>
      <c r="C2042" s="122">
        <v>45881</v>
      </c>
      <c r="D2042" s="122">
        <f>YEAR(REGISTROS[[#This Row],[FECHA]])</f>
        <v>2025</v>
      </c>
      <c r="E2042" s="112">
        <f>MONTH(REGISTROS[[#This Row],[FECHA]])</f>
        <v>8</v>
      </c>
      <c r="F2042" t="s">
        <v>4103</v>
      </c>
      <c r="G2042" s="11" t="str">
        <f ca="1">VLOOKUP(EXAMENES!F2042,PACIENTE[[APELLIDO / NOMBRE]:[GRUPO ETARIO]],4,0)</f>
        <v>ADOLECENTE</v>
      </c>
      <c r="H2042" s="10" t="s">
        <v>161</v>
      </c>
      <c r="I2042" s="10" t="s">
        <v>5</v>
      </c>
      <c r="J2042" s="46">
        <f>VLOOKUP(REGISTROS[[#This Row],[TIPO DE EXAMEN ]],SERVICIOS[],2,0)</f>
        <v>20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>
        <f t="shared" si="98"/>
        <v>2640</v>
      </c>
      <c r="C2043" s="122">
        <v>45881</v>
      </c>
      <c r="D2043" s="122">
        <f>YEAR(REGISTROS[[#This Row],[FECHA]])</f>
        <v>2025</v>
      </c>
      <c r="E2043" s="112">
        <f>MONTH(REGISTROS[[#This Row],[FECHA]])</f>
        <v>8</v>
      </c>
      <c r="F2043" t="s">
        <v>4105</v>
      </c>
      <c r="G2043" s="11" t="str">
        <f ca="1">VLOOKUP(EXAMENES!F2043,PACIENTE[[APELLIDO / NOMBRE]:[GRUPO ETARIO]],4,0)</f>
        <v>ADOLECENTE</v>
      </c>
      <c r="H2043" s="10" t="s">
        <v>1782</v>
      </c>
      <c r="I2043" s="10" t="s">
        <v>5</v>
      </c>
      <c r="J2043" s="46">
        <f>VLOOKUP(REGISTROS[[#This Row],[TIPO DE EXAMEN ]],SERVICIOS[],2,0)</f>
        <v>20</v>
      </c>
      <c r="K2043" s="10" t="s">
        <v>68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>
        <f t="shared" si="98"/>
        <v>2641</v>
      </c>
      <c r="C2044" s="122">
        <v>45881</v>
      </c>
      <c r="D2044" s="122">
        <f>YEAR(REGISTROS[[#This Row],[FECHA]])</f>
        <v>2025</v>
      </c>
      <c r="E2044" s="112">
        <f>MONTH(REGISTROS[[#This Row],[FECHA]])</f>
        <v>8</v>
      </c>
      <c r="F2044" t="s">
        <v>4107</v>
      </c>
      <c r="G2044" s="11" t="str">
        <f ca="1">VLOOKUP(EXAMENES!F2044,PACIENTE[[APELLIDO / NOMBRE]:[GRUPO ETARIO]],4,0)</f>
        <v>ADULTO</v>
      </c>
      <c r="H2044" s="10" t="s">
        <v>117</v>
      </c>
      <c r="I2044" s="10" t="s">
        <v>5</v>
      </c>
      <c r="J2044" s="46">
        <f>VLOOKUP(REGISTROS[[#This Row],[TIPO DE EXAMEN ]],SERVICIOS[],2,0)</f>
        <v>20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>
        <f t="shared" si="98"/>
        <v>2642</v>
      </c>
      <c r="C2045" s="122">
        <v>45881</v>
      </c>
      <c r="D2045" s="122">
        <f>YEAR(REGISTROS[[#This Row],[FECHA]])</f>
        <v>2025</v>
      </c>
      <c r="E2045" s="112">
        <f>MONTH(REGISTROS[[#This Row],[FECHA]])</f>
        <v>8</v>
      </c>
      <c r="F2045" t="s">
        <v>4109</v>
      </c>
      <c r="G2045" s="11" t="str">
        <f ca="1">VLOOKUP(EXAMENES!F2045,PACIENTE[[APELLIDO / NOMBRE]:[GRUPO ETARIO]],4,0)</f>
        <v>ADULTO</v>
      </c>
      <c r="H2045" s="10" t="s">
        <v>27</v>
      </c>
      <c r="I2045" s="10" t="s">
        <v>5</v>
      </c>
      <c r="J2045" s="46">
        <f>VLOOKUP(REGISTROS[[#This Row],[TIPO DE EXAMEN ]],SERVICIOS[],2,0)</f>
        <v>20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>
        <f t="shared" si="98"/>
        <v>2643</v>
      </c>
      <c r="C2046" s="122">
        <v>45881</v>
      </c>
      <c r="D2046" s="122">
        <f>YEAR(REGISTROS[[#This Row],[FECHA]])</f>
        <v>2025</v>
      </c>
      <c r="E2046" s="112">
        <f>MONTH(REGISTROS[[#This Row],[FECHA]])</f>
        <v>8</v>
      </c>
      <c r="F2046" t="s">
        <v>4111</v>
      </c>
      <c r="G2046" s="11" t="str">
        <f ca="1">VLOOKUP(EXAMENES!F2046,PACIENTE[[APELLIDO / NOMBRE]:[GRUPO ETARIO]],4,0)</f>
        <v>ADULTO</v>
      </c>
      <c r="H2046" s="10" t="s">
        <v>3498</v>
      </c>
      <c r="I2046" s="10" t="s">
        <v>5</v>
      </c>
      <c r="J2046" s="46">
        <f>VLOOKUP(REGISTROS[[#This Row],[TIPO DE EXAMEN ]],SERVICIOS[],2,0)</f>
        <v>20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>
        <f t="shared" si="98"/>
        <v>2644</v>
      </c>
      <c r="C2047" s="122">
        <v>45881</v>
      </c>
      <c r="D2047" s="122">
        <f>YEAR(REGISTROS[[#This Row],[FECHA]])</f>
        <v>2025</v>
      </c>
      <c r="E2047" s="112">
        <f>MONTH(REGISTROS[[#This Row],[FECHA]])</f>
        <v>8</v>
      </c>
      <c r="F2047" t="s">
        <v>4113</v>
      </c>
      <c r="G2047" s="11" t="str">
        <f ca="1">VLOOKUP(EXAMENES!F2047,PACIENTE[[APELLIDO / NOMBRE]:[GRUPO ETARIO]],4,0)</f>
        <v>ADULTO</v>
      </c>
      <c r="H2047" s="10" t="s">
        <v>3805</v>
      </c>
      <c r="I2047" s="10" t="s">
        <v>20</v>
      </c>
      <c r="J2047" s="46">
        <f>VLOOKUP(REGISTROS[[#This Row],[TIPO DE EXAMEN ]],SERVICIOS[],2,0)</f>
        <v>10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>
        <f t="shared" si="98"/>
        <v>2645</v>
      </c>
      <c r="C2048" s="122">
        <v>45881</v>
      </c>
      <c r="D2048" s="122">
        <f>YEAR(REGISTROS[[#This Row],[FECHA]])</f>
        <v>2025</v>
      </c>
      <c r="E2048" s="112">
        <f>MONTH(REGISTROS[[#This Row],[FECHA]])</f>
        <v>8</v>
      </c>
      <c r="F2048" t="s">
        <v>4115</v>
      </c>
      <c r="G2048" s="11" t="str">
        <f ca="1">VLOOKUP(EXAMENES!F2048,PACIENTE[[APELLIDO / NOMBRE]:[GRUPO ETARIO]],4,0)</f>
        <v>ADULTO</v>
      </c>
      <c r="H2048" s="10" t="s">
        <v>1778</v>
      </c>
      <c r="I2048" s="10" t="s">
        <v>5</v>
      </c>
      <c r="J2048" s="46">
        <f>VLOOKUP(REGISTROS[[#This Row],[TIPO DE EXAMEN ]],SERVICIOS[],2,0)</f>
        <v>20</v>
      </c>
      <c r="K2048" s="10" t="s">
        <v>68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>
        <f t="shared" si="98"/>
        <v>2646</v>
      </c>
      <c r="C2049" s="122">
        <v>45882</v>
      </c>
      <c r="D2049" s="122">
        <f>YEAR(REGISTROS[[#This Row],[FECHA]])</f>
        <v>2025</v>
      </c>
      <c r="E2049" s="112">
        <f>MONTH(REGISTROS[[#This Row],[FECHA]])</f>
        <v>8</v>
      </c>
      <c r="F2049" t="s">
        <v>4117</v>
      </c>
      <c r="G2049" s="11" t="str">
        <f ca="1">VLOOKUP(EXAMENES!F2049,PACIENTE[[APELLIDO / NOMBRE]:[GRUPO ETARIO]],4,0)</f>
        <v>ADOLECENTE</v>
      </c>
      <c r="H2049" s="10" t="s">
        <v>161</v>
      </c>
      <c r="I2049" s="10" t="s">
        <v>20</v>
      </c>
      <c r="J2049" s="46">
        <f>VLOOKUP(REGISTROS[[#This Row],[TIPO DE EXAMEN ]],SERVICIOS[],2,0)</f>
        <v>10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>
        <f t="shared" si="98"/>
        <v>2647</v>
      </c>
      <c r="C2050" s="122">
        <v>45882</v>
      </c>
      <c r="D2050" s="122">
        <f>YEAR(REGISTROS[[#This Row],[FECHA]])</f>
        <v>2025</v>
      </c>
      <c r="E2050" s="112">
        <f>MONTH(REGISTROS[[#This Row],[FECHA]])</f>
        <v>8</v>
      </c>
      <c r="F2050" t="s">
        <v>4119</v>
      </c>
      <c r="G2050" s="11" t="str">
        <f ca="1">VLOOKUP(EXAMENES!F2050,PACIENTE[[APELLIDO / NOMBRE]:[GRUPO ETARIO]],4,0)</f>
        <v>NIÑO</v>
      </c>
      <c r="H2050" s="10" t="s">
        <v>27</v>
      </c>
      <c r="I2050" s="10" t="s">
        <v>5</v>
      </c>
      <c r="J2050" s="46">
        <f>VLOOKUP(REGISTROS[[#This Row],[TIPO DE EXAMEN ]],SERVICIOS[],2,0)</f>
        <v>20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>
        <f t="shared" si="98"/>
        <v>2648</v>
      </c>
      <c r="C2051" s="122">
        <v>45882</v>
      </c>
      <c r="D2051" s="122">
        <f>YEAR(REGISTROS[[#This Row],[FECHA]])</f>
        <v>2025</v>
      </c>
      <c r="E2051" s="112">
        <f>MONTH(REGISTROS[[#This Row],[FECHA]])</f>
        <v>8</v>
      </c>
      <c r="F2051" t="s">
        <v>4121</v>
      </c>
      <c r="G2051" s="11" t="str">
        <f ca="1">VLOOKUP(EXAMENES!F2051,PACIENTE[[APELLIDO / NOMBRE]:[GRUPO ETARIO]],4,0)</f>
        <v>ADULTO</v>
      </c>
      <c r="H2051" s="10" t="s">
        <v>85</v>
      </c>
      <c r="I2051" s="10" t="s">
        <v>5</v>
      </c>
      <c r="J2051" s="46">
        <f>VLOOKUP(REGISTROS[[#This Row],[TIPO DE EXAMEN ]],SERVICIOS[],2,0)</f>
        <v>20</v>
      </c>
      <c r="K2051" s="10" t="s">
        <v>68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>
        <f t="shared" si="98"/>
        <v>2649</v>
      </c>
      <c r="C2052" s="122">
        <v>45882</v>
      </c>
      <c r="D2052" s="122">
        <f>YEAR(REGISTROS[[#This Row],[FECHA]])</f>
        <v>2025</v>
      </c>
      <c r="E2052" s="112">
        <f>MONTH(REGISTROS[[#This Row],[FECHA]])</f>
        <v>8</v>
      </c>
      <c r="F2052" t="s">
        <v>4123</v>
      </c>
      <c r="G2052" s="11" t="str">
        <f ca="1">VLOOKUP(EXAMENES!F2052,PACIENTE[[APELLIDO / NOMBRE]:[GRUPO ETARIO]],4,0)</f>
        <v>NIÑO</v>
      </c>
      <c r="H2052" s="10" t="s">
        <v>3498</v>
      </c>
      <c r="I2052" s="10" t="s">
        <v>5</v>
      </c>
      <c r="J2052" s="46">
        <f>VLOOKUP(REGISTROS[[#This Row],[TIPO DE EXAMEN ]],SERVICIOS[],2,0)</f>
        <v>20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>
        <f t="shared" si="98"/>
        <v>2650</v>
      </c>
      <c r="C2053" s="122">
        <v>45883</v>
      </c>
      <c r="D2053" s="122">
        <f>YEAR(REGISTROS[[#This Row],[FECHA]])</f>
        <v>2025</v>
      </c>
      <c r="E2053" s="112">
        <f>MONTH(REGISTROS[[#This Row],[FECHA]])</f>
        <v>8</v>
      </c>
      <c r="F2053" t="s">
        <v>4125</v>
      </c>
      <c r="G2053" s="11" t="str">
        <f ca="1">VLOOKUP(EXAMENES!F2053,PACIENTE[[APELLIDO / NOMBRE]:[GRUPO ETARIO]],4,0)</f>
        <v>ADULTO</v>
      </c>
      <c r="H2053" s="10" t="s">
        <v>27</v>
      </c>
      <c r="I2053" s="10" t="s">
        <v>20</v>
      </c>
      <c r="J2053" s="46">
        <f>VLOOKUP(REGISTROS[[#This Row],[TIPO DE EXAMEN ]],SERVICIOS[],2,0)</f>
        <v>10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>
        <f t="shared" si="98"/>
        <v>2651</v>
      </c>
      <c r="C2054" s="122">
        <v>45883</v>
      </c>
      <c r="D2054" s="122">
        <f>YEAR(REGISTROS[[#This Row],[FECHA]])</f>
        <v>2025</v>
      </c>
      <c r="E2054" s="112">
        <f>MONTH(REGISTROS[[#This Row],[FECHA]])</f>
        <v>8</v>
      </c>
      <c r="F2054" t="s">
        <v>4127</v>
      </c>
      <c r="G2054" s="11" t="str">
        <f ca="1">VLOOKUP(EXAMENES!F2054,PACIENTE[[APELLIDO / NOMBRE]:[GRUPO ETARIO]],4,0)</f>
        <v>TERCERA EDAD</v>
      </c>
      <c r="H2054" s="10" t="s">
        <v>85</v>
      </c>
      <c r="I2054" s="10" t="s">
        <v>20</v>
      </c>
      <c r="J2054" s="46">
        <f>VLOOKUP(REGISTROS[[#This Row],[TIPO DE EXAMEN ]],SERVICIOS[],2,0)</f>
        <v>10</v>
      </c>
      <c r="K2054" s="10" t="s">
        <v>68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>
        <f t="shared" si="98"/>
        <v>2652</v>
      </c>
      <c r="C2055" s="122">
        <v>45883</v>
      </c>
      <c r="D2055" s="122">
        <f>YEAR(REGISTROS[[#This Row],[FECHA]])</f>
        <v>2025</v>
      </c>
      <c r="E2055" s="112">
        <f>MONTH(REGISTROS[[#This Row],[FECHA]])</f>
        <v>8</v>
      </c>
      <c r="F2055" t="s">
        <v>4129</v>
      </c>
      <c r="G2055" s="11" t="str">
        <f ca="1">VLOOKUP(EXAMENES!F2055,PACIENTE[[APELLIDO / NOMBRE]:[GRUPO ETARIO]],4,0)</f>
        <v>ADULTO</v>
      </c>
      <c r="H2055" s="10" t="s">
        <v>27</v>
      </c>
      <c r="I2055" s="10" t="s">
        <v>5</v>
      </c>
      <c r="J2055" s="46">
        <f>VLOOKUP(REGISTROS[[#This Row],[TIPO DE EXAMEN ]],SERVICIOS[],2,0)</f>
        <v>20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>
        <f t="shared" si="98"/>
        <v>2653</v>
      </c>
      <c r="C2056" s="122">
        <v>45883</v>
      </c>
      <c r="D2056" s="122">
        <f>YEAR(REGISTROS[[#This Row],[FECHA]])</f>
        <v>2025</v>
      </c>
      <c r="E2056" s="112">
        <f>MONTH(REGISTROS[[#This Row],[FECHA]])</f>
        <v>8</v>
      </c>
      <c r="F2056" t="s">
        <v>4131</v>
      </c>
      <c r="G2056" s="11" t="str">
        <f ca="1">VLOOKUP(EXAMENES!F2056,PACIENTE[[APELLIDO / NOMBRE]:[GRUPO ETARIO]],4,0)</f>
        <v>ADULTO</v>
      </c>
      <c r="H2056" s="10" t="s">
        <v>1785</v>
      </c>
      <c r="I2056" s="10" t="s">
        <v>5</v>
      </c>
      <c r="J2056" s="46">
        <f>VLOOKUP(REGISTROS[[#This Row],[TIPO DE EXAMEN ]],SERVICIOS[],2,0)</f>
        <v>20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>
        <f t="shared" si="98"/>
        <v>2654</v>
      </c>
      <c r="C2057" s="122">
        <v>45883</v>
      </c>
      <c r="D2057" s="122">
        <f>YEAR(REGISTROS[[#This Row],[FECHA]])</f>
        <v>2025</v>
      </c>
      <c r="E2057" s="112">
        <f>MONTH(REGISTROS[[#This Row],[FECHA]])</f>
        <v>8</v>
      </c>
      <c r="F2057" t="s">
        <v>4132</v>
      </c>
      <c r="G2057" s="11" t="str">
        <f ca="1">VLOOKUP(EXAMENES!F2057,PACIENTE[[APELLIDO / NOMBRE]:[GRUPO ETARIO]],4,0)</f>
        <v>ADULTO</v>
      </c>
      <c r="H2057" s="10" t="s">
        <v>161</v>
      </c>
      <c r="I2057" s="10" t="s">
        <v>20</v>
      </c>
      <c r="J2057" s="46">
        <f>VLOOKUP(REGISTROS[[#This Row],[TIPO DE EXAMEN ]],SERVICIOS[],2,0)</f>
        <v>10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>
        <f t="shared" si="98"/>
        <v>2655</v>
      </c>
      <c r="C2058" s="122">
        <v>45883</v>
      </c>
      <c r="D2058" s="122">
        <f>YEAR(REGISTROS[[#This Row],[FECHA]])</f>
        <v>2025</v>
      </c>
      <c r="E2058" s="112">
        <f>MONTH(REGISTROS[[#This Row],[FECHA]])</f>
        <v>8</v>
      </c>
      <c r="F2058" t="s">
        <v>4134</v>
      </c>
      <c r="G2058" s="11" t="str">
        <f ca="1">VLOOKUP(EXAMENES!F2058,PACIENTE[[APELLIDO / NOMBRE]:[GRUPO ETARIO]],4,0)</f>
        <v>ADULTO</v>
      </c>
      <c r="H2058" s="10" t="s">
        <v>27</v>
      </c>
      <c r="I2058" s="10" t="s">
        <v>5</v>
      </c>
      <c r="J2058" s="46">
        <f>VLOOKUP(REGISTROS[[#This Row],[TIPO DE EXAMEN ]],SERVICIOS[],2,0)</f>
        <v>20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>
        <f t="shared" si="98"/>
        <v>2656</v>
      </c>
      <c r="C2059" s="122">
        <v>45884</v>
      </c>
      <c r="D2059" s="122">
        <f>YEAR(REGISTROS[[#This Row],[FECHA]])</f>
        <v>2025</v>
      </c>
      <c r="E2059" s="112">
        <f>MONTH(REGISTROS[[#This Row],[FECHA]])</f>
        <v>8</v>
      </c>
      <c r="F2059" t="s">
        <v>4136</v>
      </c>
      <c r="G2059" s="11" t="str">
        <f ca="1">VLOOKUP(EXAMENES!F2059,PACIENTE[[APELLIDO / NOMBRE]:[GRUPO ETARIO]],4,0)</f>
        <v>ADOLECENTE</v>
      </c>
      <c r="H2059" s="10" t="s">
        <v>27</v>
      </c>
      <c r="I2059" s="10" t="s">
        <v>5</v>
      </c>
      <c r="J2059" s="46">
        <f>VLOOKUP(REGISTROS[[#This Row],[TIPO DE EXAMEN ]],SERVICIOS[],2,0)</f>
        <v>20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>
        <f t="shared" si="98"/>
        <v>2657</v>
      </c>
      <c r="C2060" s="122">
        <v>45884</v>
      </c>
      <c r="D2060" s="122">
        <f>YEAR(REGISTROS[[#This Row],[FECHA]])</f>
        <v>2025</v>
      </c>
      <c r="E2060" s="112">
        <f>MONTH(REGISTROS[[#This Row],[FECHA]])</f>
        <v>8</v>
      </c>
      <c r="F2060" t="s">
        <v>4138</v>
      </c>
      <c r="G2060" s="11" t="str">
        <f ca="1">VLOOKUP(EXAMENES!F2060,PACIENTE[[APELLIDO / NOMBRE]:[GRUPO ETARIO]],4,0)</f>
        <v>ADULTO</v>
      </c>
      <c r="H2060" s="10" t="s">
        <v>161</v>
      </c>
      <c r="I2060" s="10" t="s">
        <v>5</v>
      </c>
      <c r="J2060" s="46">
        <f>VLOOKUP(REGISTROS[[#This Row],[TIPO DE EXAMEN ]],SERVICIOS[],2,0)</f>
        <v>20</v>
      </c>
      <c r="K2060" s="10" t="s">
        <v>68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>
        <f t="shared" si="98"/>
        <v>2658</v>
      </c>
      <c r="C2061" s="122">
        <v>45884</v>
      </c>
      <c r="D2061" s="122">
        <f>YEAR(REGISTROS[[#This Row],[FECHA]])</f>
        <v>2025</v>
      </c>
      <c r="E2061" s="112">
        <f>MONTH(REGISTROS[[#This Row],[FECHA]])</f>
        <v>8</v>
      </c>
      <c r="F2061" t="s">
        <v>4140</v>
      </c>
      <c r="G2061" s="11" t="str">
        <f ca="1">VLOOKUP(EXAMENES!F2061,PACIENTE[[APELLIDO / NOMBRE]:[GRUPO ETARIO]],4,0)</f>
        <v>ADULTO</v>
      </c>
      <c r="H2061" s="10" t="s">
        <v>27</v>
      </c>
      <c r="I2061" s="10" t="s">
        <v>5</v>
      </c>
      <c r="J2061" s="46">
        <f>VLOOKUP(REGISTROS[[#This Row],[TIPO DE EXAMEN ]],SERVICIOS[],2,0)</f>
        <v>20</v>
      </c>
      <c r="K2061" s="10" t="s">
        <v>68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>
        <f t="shared" si="98"/>
        <v>2659</v>
      </c>
      <c r="C2062" s="122">
        <v>45884</v>
      </c>
      <c r="D2062" s="122">
        <f>YEAR(REGISTROS[[#This Row],[FECHA]])</f>
        <v>2025</v>
      </c>
      <c r="E2062" s="112">
        <f>MONTH(REGISTROS[[#This Row],[FECHA]])</f>
        <v>8</v>
      </c>
      <c r="F2062" t="s">
        <v>4142</v>
      </c>
      <c r="G2062" s="11" t="str">
        <f ca="1">VLOOKUP(EXAMENES!F2062,PACIENTE[[APELLIDO / NOMBRE]:[GRUPO ETARIO]],4,0)</f>
        <v>ADULTO</v>
      </c>
      <c r="H2062" s="10" t="s">
        <v>27</v>
      </c>
      <c r="I2062" s="10" t="s">
        <v>20</v>
      </c>
      <c r="J2062" s="46">
        <f>VLOOKUP(REGISTROS[[#This Row],[TIPO DE EXAMEN ]],SERVICIOS[],2,0)</f>
        <v>10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>
        <f t="shared" si="98"/>
        <v>2660</v>
      </c>
      <c r="C2063" s="122">
        <v>45884</v>
      </c>
      <c r="D2063" s="122">
        <f>YEAR(REGISTROS[[#This Row],[FECHA]])</f>
        <v>2025</v>
      </c>
      <c r="E2063" s="112">
        <f>MONTH(REGISTROS[[#This Row],[FECHA]])</f>
        <v>8</v>
      </c>
      <c r="F2063" t="s">
        <v>4144</v>
      </c>
      <c r="G2063" s="11" t="str">
        <f ca="1">VLOOKUP(EXAMENES!F2063,PACIENTE[[APELLIDO / NOMBRE]:[GRUPO ETARIO]],4,0)</f>
        <v>ADOLECENTE</v>
      </c>
      <c r="H2063" s="10" t="s">
        <v>27</v>
      </c>
      <c r="I2063" s="10" t="s">
        <v>20</v>
      </c>
      <c r="J2063" s="46">
        <f>VLOOKUP(REGISTROS[[#This Row],[TIPO DE EXAMEN ]],SERVICIOS[],2,0)</f>
        <v>10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>
        <f t="shared" si="98"/>
        <v>2661</v>
      </c>
      <c r="C2064" s="122">
        <v>45884</v>
      </c>
      <c r="D2064" s="122">
        <f>YEAR(REGISTROS[[#This Row],[FECHA]])</f>
        <v>2025</v>
      </c>
      <c r="E2064" s="112">
        <f>MONTH(REGISTROS[[#This Row],[FECHA]])</f>
        <v>8</v>
      </c>
      <c r="F2064" t="s">
        <v>4145</v>
      </c>
      <c r="G2064" s="11" t="str">
        <f ca="1">VLOOKUP(EXAMENES!F2064,PACIENTE[[APELLIDO / NOMBRE]:[GRUPO ETARIO]],4,0)</f>
        <v>ADOLECENTE</v>
      </c>
      <c r="H2064" s="10" t="s">
        <v>117</v>
      </c>
      <c r="I2064" s="10" t="s">
        <v>5</v>
      </c>
      <c r="J2064" s="46">
        <f>VLOOKUP(REGISTROS[[#This Row],[TIPO DE EXAMEN ]],SERVICIOS[],2,0)</f>
        <v>20</v>
      </c>
      <c r="K2064" s="10" t="s">
        <v>68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>
        <f t="shared" si="98"/>
        <v>2662</v>
      </c>
      <c r="C2065" s="122">
        <v>45885</v>
      </c>
      <c r="D2065" s="122">
        <f>YEAR(REGISTROS[[#This Row],[FECHA]])</f>
        <v>2025</v>
      </c>
      <c r="E2065" s="112">
        <f>MONTH(REGISTROS[[#This Row],[FECHA]])</f>
        <v>8</v>
      </c>
      <c r="F2065" t="s">
        <v>4147</v>
      </c>
      <c r="G2065" s="11" t="str">
        <f ca="1">VLOOKUP(EXAMENES!F2065,PACIENTE[[APELLIDO / NOMBRE]:[GRUPO ETARIO]],4,0)</f>
        <v>ADULTO</v>
      </c>
      <c r="H2065" s="10" t="s">
        <v>117</v>
      </c>
      <c r="I2065" s="10" t="s">
        <v>5</v>
      </c>
      <c r="J2065" s="46">
        <f>VLOOKUP(REGISTROS[[#This Row],[TIPO DE EXAMEN ]],SERVICIOS[],2,0)</f>
        <v>20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>
        <f t="shared" si="98"/>
        <v>2663</v>
      </c>
      <c r="C2066" s="122">
        <v>45885</v>
      </c>
      <c r="D2066" s="122">
        <f>YEAR(REGISTROS[[#This Row],[FECHA]])</f>
        <v>2025</v>
      </c>
      <c r="E2066" s="112">
        <f>MONTH(REGISTROS[[#This Row],[FECHA]])</f>
        <v>8</v>
      </c>
      <c r="F2066" t="s">
        <v>4149</v>
      </c>
      <c r="G2066" s="11" t="str">
        <f ca="1">VLOOKUP(EXAMENES!F2066,PACIENTE[[APELLIDO / NOMBRE]:[GRUPO ETARIO]],4,0)</f>
        <v>ADULTO</v>
      </c>
      <c r="H2066" s="10" t="s">
        <v>161</v>
      </c>
      <c r="I2066" s="10" t="s">
        <v>5</v>
      </c>
      <c r="J2066" s="46">
        <f>VLOOKUP(REGISTROS[[#This Row],[TIPO DE EXAMEN ]],SERVICIOS[],2,0)</f>
        <v>20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>
        <f t="shared" si="98"/>
        <v>2664</v>
      </c>
      <c r="C2067" s="122">
        <v>45885</v>
      </c>
      <c r="D2067" s="122">
        <f>YEAR(REGISTROS[[#This Row],[FECHA]])</f>
        <v>2025</v>
      </c>
      <c r="E2067" s="112">
        <f>MONTH(REGISTROS[[#This Row],[FECHA]])</f>
        <v>8</v>
      </c>
      <c r="F2067" t="s">
        <v>4151</v>
      </c>
      <c r="G2067" s="11" t="str">
        <f ca="1">VLOOKUP(EXAMENES!F2067,PACIENTE[[APELLIDO / NOMBRE]:[GRUPO ETARIO]],4,0)</f>
        <v>ADULTO</v>
      </c>
      <c r="H2067" s="10" t="s">
        <v>27</v>
      </c>
      <c r="I2067" s="10" t="s">
        <v>5</v>
      </c>
      <c r="J2067" s="46">
        <f>VLOOKUP(REGISTROS[[#This Row],[TIPO DE EXAMEN ]],SERVICIOS[],2,0)</f>
        <v>20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>
        <f t="shared" si="98"/>
        <v>2665</v>
      </c>
      <c r="C2068" s="122">
        <v>45885</v>
      </c>
      <c r="D2068" s="122">
        <f>YEAR(REGISTROS[[#This Row],[FECHA]])</f>
        <v>2025</v>
      </c>
      <c r="E2068" s="112">
        <f>MONTH(REGISTROS[[#This Row],[FECHA]])</f>
        <v>8</v>
      </c>
      <c r="F2068" t="s">
        <v>4153</v>
      </c>
      <c r="G2068" s="11" t="str">
        <f ca="1">VLOOKUP(EXAMENES!F2068,PACIENTE[[APELLIDO / NOMBRE]:[GRUPO ETARIO]],4,0)</f>
        <v>ADULTO</v>
      </c>
      <c r="H2068" s="10" t="s">
        <v>1789</v>
      </c>
      <c r="I2068" s="10" t="s">
        <v>5</v>
      </c>
      <c r="J2068" s="46">
        <f>VLOOKUP(REGISTROS[[#This Row],[TIPO DE EXAMEN ]],SERVICIOS[],2,0)</f>
        <v>20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>
        <f t="shared" si="98"/>
        <v>2666</v>
      </c>
      <c r="C2069" s="122">
        <v>45885</v>
      </c>
      <c r="D2069" s="122">
        <f>YEAR(REGISTROS[[#This Row],[FECHA]])</f>
        <v>2025</v>
      </c>
      <c r="E2069" s="112">
        <f>MONTH(REGISTROS[[#This Row],[FECHA]])</f>
        <v>8</v>
      </c>
      <c r="F2069" t="s">
        <v>4155</v>
      </c>
      <c r="G2069" s="11" t="str">
        <f ca="1">VLOOKUP(EXAMENES!F2069,PACIENTE[[APELLIDO / NOMBRE]:[GRUPO ETARIO]],4,0)</f>
        <v>ADULTO</v>
      </c>
      <c r="H2069" s="10" t="s">
        <v>161</v>
      </c>
      <c r="I2069" s="10" t="s">
        <v>20</v>
      </c>
      <c r="J2069" s="46">
        <f>VLOOKUP(REGISTROS[[#This Row],[TIPO DE EXAMEN ]],SERVICIOS[],2,0)</f>
        <v>10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>
        <f t="shared" si="98"/>
        <v>2667</v>
      </c>
      <c r="C2070" s="122">
        <v>45887</v>
      </c>
      <c r="D2070" s="122">
        <f>YEAR(REGISTROS[[#This Row],[FECHA]])</f>
        <v>2025</v>
      </c>
      <c r="E2070" s="112">
        <f>MONTH(REGISTROS[[#This Row],[FECHA]])</f>
        <v>8</v>
      </c>
      <c r="F2070" t="s">
        <v>4157</v>
      </c>
      <c r="G2070" s="11" t="str">
        <f ca="1">VLOOKUP(EXAMENES!F2070,PACIENTE[[APELLIDO / NOMBRE]:[GRUPO ETARIO]],4,0)</f>
        <v>ADOLECENTE</v>
      </c>
      <c r="H2070" s="10" t="s">
        <v>27</v>
      </c>
      <c r="I2070" s="10" t="s">
        <v>20</v>
      </c>
      <c r="J2070" s="46">
        <f>VLOOKUP(REGISTROS[[#This Row],[TIPO DE EXAMEN ]],SERVICIOS[],2,0)</f>
        <v>10</v>
      </c>
      <c r="K2070" s="10" t="s">
        <v>68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>
        <f t="shared" si="98"/>
        <v>2668</v>
      </c>
      <c r="C2071" s="122">
        <v>45887</v>
      </c>
      <c r="D2071" s="122">
        <f>YEAR(REGISTROS[[#This Row],[FECHA]])</f>
        <v>2025</v>
      </c>
      <c r="E2071" s="112">
        <f>MONTH(REGISTROS[[#This Row],[FECHA]])</f>
        <v>8</v>
      </c>
      <c r="F2071" t="s">
        <v>4159</v>
      </c>
      <c r="G2071" s="11" t="str">
        <f ca="1">VLOOKUP(EXAMENES!F2071,PACIENTE[[APELLIDO / NOMBRE]:[GRUPO ETARIO]],4,0)</f>
        <v>ADULTO</v>
      </c>
      <c r="H2071" s="10" t="s">
        <v>117</v>
      </c>
      <c r="I2071" s="10" t="s">
        <v>20</v>
      </c>
      <c r="J2071" s="46">
        <f>VLOOKUP(REGISTROS[[#This Row],[TIPO DE EXAMEN ]],SERVICIOS[],2,0)</f>
        <v>10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>
        <f t="shared" si="98"/>
        <v>2669</v>
      </c>
      <c r="C2072" s="122">
        <v>45887</v>
      </c>
      <c r="D2072" s="122">
        <f>YEAR(REGISTROS[[#This Row],[FECHA]])</f>
        <v>2025</v>
      </c>
      <c r="E2072" s="112">
        <f>MONTH(REGISTROS[[#This Row],[FECHA]])</f>
        <v>8</v>
      </c>
      <c r="F2072" t="s">
        <v>4161</v>
      </c>
      <c r="G2072" s="11" t="str">
        <f ca="1">VLOOKUP(EXAMENES!F2072,PACIENTE[[APELLIDO / NOMBRE]:[GRUPO ETARIO]],4,0)</f>
        <v>ADULTO</v>
      </c>
      <c r="H2072" s="10" t="s">
        <v>27</v>
      </c>
      <c r="I2072" s="10" t="s">
        <v>20</v>
      </c>
      <c r="J2072" s="46">
        <f>VLOOKUP(REGISTROS[[#This Row],[TIPO DE EXAMEN ]],SERVICIOS[],2,0)</f>
        <v>10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>
        <f t="shared" si="98"/>
        <v>2670</v>
      </c>
      <c r="C2073" s="122">
        <v>45887</v>
      </c>
      <c r="D2073" s="122">
        <f>YEAR(REGISTROS[[#This Row],[FECHA]])</f>
        <v>2025</v>
      </c>
      <c r="E2073" s="112">
        <f>MONTH(REGISTROS[[#This Row],[FECHA]])</f>
        <v>8</v>
      </c>
      <c r="F2073" t="s">
        <v>4163</v>
      </c>
      <c r="G2073" s="11" t="str">
        <f ca="1">VLOOKUP(EXAMENES!F2073,PACIENTE[[APELLIDO / NOMBRE]:[GRUPO ETARIO]],4,0)</f>
        <v>ADULTO</v>
      </c>
      <c r="H2073" s="10" t="s">
        <v>161</v>
      </c>
      <c r="I2073" s="10" t="s">
        <v>72</v>
      </c>
      <c r="J2073" s="46">
        <f>VLOOKUP(REGISTROS[[#This Row],[TIPO DE EXAMEN ]],SERVICIOS[],2,0)</f>
        <v>10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>
        <f t="shared" si="98"/>
        <v>2671</v>
      </c>
      <c r="C2074" s="122">
        <v>45887</v>
      </c>
      <c r="D2074" s="122">
        <f>YEAR(REGISTROS[[#This Row],[FECHA]])</f>
        <v>2025</v>
      </c>
      <c r="E2074" s="112">
        <f>MONTH(REGISTROS[[#This Row],[FECHA]])</f>
        <v>8</v>
      </c>
      <c r="F2074" t="s">
        <v>4165</v>
      </c>
      <c r="G2074" s="11" t="str">
        <f ca="1">VLOOKUP(EXAMENES!F2074,PACIENTE[[APELLIDO / NOMBRE]:[GRUPO ETARIO]],4,0)</f>
        <v>NIÑO</v>
      </c>
      <c r="H2074" s="10" t="s">
        <v>117</v>
      </c>
      <c r="I2074" s="10" t="s">
        <v>5</v>
      </c>
      <c r="J2074" s="46">
        <f>VLOOKUP(REGISTROS[[#This Row],[TIPO DE EXAMEN ]],SERVICIOS[],2,0)</f>
        <v>20</v>
      </c>
      <c r="K2074" s="10" t="s">
        <v>68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>
        <f t="shared" si="98"/>
        <v>2672</v>
      </c>
      <c r="C2075" s="122">
        <v>45887</v>
      </c>
      <c r="D2075" s="122">
        <f>YEAR(REGISTROS[[#This Row],[FECHA]])</f>
        <v>2025</v>
      </c>
      <c r="E2075" s="112">
        <f>MONTH(REGISTROS[[#This Row],[FECHA]])</f>
        <v>8</v>
      </c>
      <c r="F2075" t="s">
        <v>4167</v>
      </c>
      <c r="G2075" s="11" t="str">
        <f ca="1">VLOOKUP(EXAMENES!F2075,PACIENTE[[APELLIDO / NOMBRE]:[GRUPO ETARIO]],4,0)</f>
        <v>ADOLECENTE</v>
      </c>
      <c r="H2075" s="10" t="s">
        <v>161</v>
      </c>
      <c r="I2075" s="10" t="s">
        <v>20</v>
      </c>
      <c r="J2075" s="46">
        <f>VLOOKUP(REGISTROS[[#This Row],[TIPO DE EXAMEN ]],SERVICIOS[],2,0)</f>
        <v>10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>
        <f t="shared" si="98"/>
        <v>2673</v>
      </c>
      <c r="C2076" s="122">
        <v>45887</v>
      </c>
      <c r="D2076" s="122">
        <f>YEAR(REGISTROS[[#This Row],[FECHA]])</f>
        <v>2025</v>
      </c>
      <c r="E2076" s="112">
        <f>MONTH(REGISTROS[[#This Row],[FECHA]])</f>
        <v>8</v>
      </c>
      <c r="F2076" t="s">
        <v>4169</v>
      </c>
      <c r="G2076" s="11" t="str">
        <f ca="1">VLOOKUP(EXAMENES!F2076,PACIENTE[[APELLIDO / NOMBRE]:[GRUPO ETARIO]],4,0)</f>
        <v>ADULTO</v>
      </c>
      <c r="H2076" s="10" t="s">
        <v>127</v>
      </c>
      <c r="I2076" s="10" t="s">
        <v>5</v>
      </c>
      <c r="J2076" s="46">
        <f>VLOOKUP(REGISTROS[[#This Row],[TIPO DE EXAMEN ]],SERVICIOS[],2,0)</f>
        <v>20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>
        <f t="shared" si="98"/>
        <v>2674</v>
      </c>
      <c r="C2077" s="122">
        <v>45887</v>
      </c>
      <c r="D2077" s="122">
        <f>YEAR(REGISTROS[[#This Row],[FECHA]])</f>
        <v>2025</v>
      </c>
      <c r="E2077" s="112">
        <f>MONTH(REGISTROS[[#This Row],[FECHA]])</f>
        <v>8</v>
      </c>
      <c r="F2077" t="s">
        <v>4171</v>
      </c>
      <c r="G2077" s="11" t="str">
        <f ca="1">VLOOKUP(EXAMENES!F2077,PACIENTE[[APELLIDO / NOMBRE]:[GRUPO ETARIO]],4,0)</f>
        <v>ADULTO</v>
      </c>
      <c r="H2077" s="10" t="s">
        <v>621</v>
      </c>
      <c r="I2077" s="10" t="s">
        <v>5</v>
      </c>
      <c r="J2077" s="46">
        <f>VLOOKUP(REGISTROS[[#This Row],[TIPO DE EXAMEN ]],SERVICIOS[],2,0)</f>
        <v>20</v>
      </c>
      <c r="K2077" s="10" t="s">
        <v>68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>
        <f t="shared" si="98"/>
        <v>2675</v>
      </c>
      <c r="C2078" s="122">
        <v>45887</v>
      </c>
      <c r="D2078" s="122">
        <f>YEAR(REGISTROS[[#This Row],[FECHA]])</f>
        <v>2025</v>
      </c>
      <c r="E2078" s="112">
        <f>MONTH(REGISTROS[[#This Row],[FECHA]])</f>
        <v>8</v>
      </c>
      <c r="F2078" t="s">
        <v>4173</v>
      </c>
      <c r="G2078" s="11" t="str">
        <f ca="1">VLOOKUP(EXAMENES!F2078,PACIENTE[[APELLIDO / NOMBRE]:[GRUPO ETARIO]],4,0)</f>
        <v>ADOLECENTE</v>
      </c>
      <c r="H2078" s="10" t="s">
        <v>140</v>
      </c>
      <c r="I2078" s="10" t="s">
        <v>5</v>
      </c>
      <c r="J2078" s="46">
        <f>VLOOKUP(REGISTROS[[#This Row],[TIPO DE EXAMEN ]],SERVICIOS[],2,0)</f>
        <v>20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>
        <f t="shared" si="98"/>
        <v>2676</v>
      </c>
      <c r="C2079" s="122">
        <v>45888</v>
      </c>
      <c r="D2079" s="122">
        <f>YEAR(REGISTROS[[#This Row],[FECHA]])</f>
        <v>2025</v>
      </c>
      <c r="E2079" s="112">
        <f>MONTH(REGISTROS[[#This Row],[FECHA]])</f>
        <v>8</v>
      </c>
      <c r="F2079" t="s">
        <v>4175</v>
      </c>
      <c r="G2079" s="11" t="str">
        <f ca="1">VLOOKUP(EXAMENES!F2079,PACIENTE[[APELLIDO / NOMBRE]:[GRUPO ETARIO]],4,0)</f>
        <v>ADOLECENTE</v>
      </c>
      <c r="H2079" s="10" t="s">
        <v>27</v>
      </c>
      <c r="I2079" s="10" t="s">
        <v>5</v>
      </c>
      <c r="J2079" s="46">
        <f>VLOOKUP(REGISTROS[[#This Row],[TIPO DE EXAMEN ]],SERVICIOS[],2,0)</f>
        <v>20</v>
      </c>
      <c r="K2079" s="10" t="s">
        <v>68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>
        <f t="shared" si="98"/>
        <v>2677</v>
      </c>
      <c r="C2080" s="122">
        <v>45888</v>
      </c>
      <c r="D2080" s="122">
        <f>YEAR(REGISTROS[[#This Row],[FECHA]])</f>
        <v>2025</v>
      </c>
      <c r="E2080" s="112">
        <f>MONTH(REGISTROS[[#This Row],[FECHA]])</f>
        <v>8</v>
      </c>
      <c r="F2080" t="s">
        <v>4177</v>
      </c>
      <c r="G2080" s="11" t="str">
        <f ca="1">VLOOKUP(EXAMENES!F2080,PACIENTE[[APELLIDO / NOMBRE]:[GRUPO ETARIO]],4,0)</f>
        <v>ADOLECENTE</v>
      </c>
      <c r="H2080" s="10" t="s">
        <v>1778</v>
      </c>
      <c r="I2080" s="10" t="s">
        <v>5</v>
      </c>
      <c r="J2080" s="46">
        <f>VLOOKUP(REGISTROS[[#This Row],[TIPO DE EXAMEN ]],SERVICIOS[],2,0)</f>
        <v>20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>
        <f t="shared" si="98"/>
        <v>2678</v>
      </c>
      <c r="C2081" s="122">
        <v>45888</v>
      </c>
      <c r="D2081" s="122">
        <f>YEAR(REGISTROS[[#This Row],[FECHA]])</f>
        <v>2025</v>
      </c>
      <c r="E2081" s="112">
        <f>MONTH(REGISTROS[[#This Row],[FECHA]])</f>
        <v>8</v>
      </c>
      <c r="F2081" t="s">
        <v>4179</v>
      </c>
      <c r="G2081" s="11" t="str">
        <f ca="1">VLOOKUP(EXAMENES!F2081,PACIENTE[[APELLIDO / NOMBRE]:[GRUPO ETARIO]],4,0)</f>
        <v>ADULTO</v>
      </c>
      <c r="H2081" s="10" t="s">
        <v>3805</v>
      </c>
      <c r="I2081" s="10" t="s">
        <v>5</v>
      </c>
      <c r="J2081" s="46">
        <f>VLOOKUP(REGISTROS[[#This Row],[TIPO DE EXAMEN ]],SERVICIOS[],2,0)</f>
        <v>20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>
        <f t="shared" si="98"/>
        <v>2679</v>
      </c>
      <c r="C2082" s="122">
        <v>45888</v>
      </c>
      <c r="D2082" s="122">
        <f>YEAR(REGISTROS[[#This Row],[FECHA]])</f>
        <v>2025</v>
      </c>
      <c r="E2082" s="112">
        <f>MONTH(REGISTROS[[#This Row],[FECHA]])</f>
        <v>8</v>
      </c>
      <c r="F2082" t="s">
        <v>4181</v>
      </c>
      <c r="G2082" s="11" t="str">
        <f ca="1">VLOOKUP(EXAMENES!F2082,PACIENTE[[APELLIDO / NOMBRE]:[GRUPO ETARIO]],4,0)</f>
        <v>ADULTO</v>
      </c>
      <c r="H2082" s="10" t="s">
        <v>1778</v>
      </c>
      <c r="I2082" s="10" t="s">
        <v>5</v>
      </c>
      <c r="J2082" s="46">
        <f>VLOOKUP(REGISTROS[[#This Row],[TIPO DE EXAMEN ]],SERVICIOS[],2,0)</f>
        <v>20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>
        <f t="shared" si="98"/>
        <v>2680</v>
      </c>
      <c r="C2083" s="122">
        <v>45888</v>
      </c>
      <c r="D2083" s="122">
        <f>YEAR(REGISTROS[[#This Row],[FECHA]])</f>
        <v>2025</v>
      </c>
      <c r="E2083" s="112">
        <f>MONTH(REGISTROS[[#This Row],[FECHA]])</f>
        <v>8</v>
      </c>
      <c r="F2083" t="s">
        <v>4183</v>
      </c>
      <c r="G2083" s="11" t="str">
        <f ca="1">VLOOKUP(EXAMENES!F2083,PACIENTE[[APELLIDO / NOMBRE]:[GRUPO ETARIO]],4,0)</f>
        <v>NIÑO</v>
      </c>
      <c r="H2083" s="10" t="s">
        <v>161</v>
      </c>
      <c r="I2083" s="10" t="s">
        <v>5</v>
      </c>
      <c r="J2083" s="46">
        <f>VLOOKUP(REGISTROS[[#This Row],[TIPO DE EXAMEN ]],SERVICIOS[],2,0)</f>
        <v>20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>
        <f t="shared" si="98"/>
        <v>2681</v>
      </c>
      <c r="C2084" s="122">
        <v>45888</v>
      </c>
      <c r="D2084" s="122">
        <f>YEAR(REGISTROS[[#This Row],[FECHA]])</f>
        <v>2025</v>
      </c>
      <c r="E2084" s="112">
        <f>MONTH(REGISTROS[[#This Row],[FECHA]])</f>
        <v>8</v>
      </c>
      <c r="F2084" t="s">
        <v>4185</v>
      </c>
      <c r="G2084" s="11" t="str">
        <f ca="1">VLOOKUP(EXAMENES!F2084,PACIENTE[[APELLIDO / NOMBRE]:[GRUPO ETARIO]],4,0)</f>
        <v>ADOLECENTE</v>
      </c>
      <c r="H2084" s="10" t="s">
        <v>1779</v>
      </c>
      <c r="I2084" s="10" t="s">
        <v>5</v>
      </c>
      <c r="J2084" s="46">
        <f>VLOOKUP(REGISTROS[[#This Row],[TIPO DE EXAMEN ]],SERVICIOS[],2,0)</f>
        <v>20</v>
      </c>
      <c r="K2084" s="10" t="s">
        <v>68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>
        <f t="shared" si="98"/>
        <v>2682</v>
      </c>
      <c r="C2085" s="122">
        <v>45888</v>
      </c>
      <c r="D2085" s="122">
        <f>YEAR(REGISTROS[[#This Row],[FECHA]])</f>
        <v>2025</v>
      </c>
      <c r="E2085" s="112">
        <f>MONTH(REGISTROS[[#This Row],[FECHA]])</f>
        <v>8</v>
      </c>
      <c r="F2085" t="s">
        <v>4187</v>
      </c>
      <c r="G2085" s="11" t="str">
        <f ca="1">VLOOKUP(EXAMENES!F2085,PACIENTE[[APELLIDO / NOMBRE]:[GRUPO ETARIO]],4,0)</f>
        <v>ADULTO</v>
      </c>
      <c r="H2085" s="10" t="s">
        <v>27</v>
      </c>
      <c r="I2085" s="10" t="s">
        <v>5</v>
      </c>
      <c r="J2085" s="46">
        <f>VLOOKUP(REGISTROS[[#This Row],[TIPO DE EXAMEN ]],SERVICIOS[],2,0)</f>
        <v>20</v>
      </c>
      <c r="K2085" s="10" t="s">
        <v>68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>
        <f t="shared" si="98"/>
        <v>2683</v>
      </c>
      <c r="C2086" s="122">
        <v>45888</v>
      </c>
      <c r="D2086" s="122">
        <f>YEAR(REGISTROS[[#This Row],[FECHA]])</f>
        <v>2025</v>
      </c>
      <c r="E2086" s="112">
        <f>MONTH(REGISTROS[[#This Row],[FECHA]])</f>
        <v>8</v>
      </c>
      <c r="F2086" t="s">
        <v>4189</v>
      </c>
      <c r="G2086" s="11" t="str">
        <f ca="1">VLOOKUP(EXAMENES!F2086,PACIENTE[[APELLIDO / NOMBRE]:[GRUPO ETARIO]],4,0)</f>
        <v>ADOLECENTE</v>
      </c>
      <c r="H2086" s="10" t="s">
        <v>161</v>
      </c>
      <c r="I2086" s="10" t="s">
        <v>5</v>
      </c>
      <c r="J2086" s="46">
        <f>VLOOKUP(REGISTROS[[#This Row],[TIPO DE EXAMEN ]],SERVICIOS[],2,0)</f>
        <v>20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>
        <f t="shared" si="98"/>
        <v>2684</v>
      </c>
      <c r="C2087" s="122">
        <v>45889</v>
      </c>
      <c r="D2087" s="122">
        <f>YEAR(REGISTROS[[#This Row],[FECHA]])</f>
        <v>2025</v>
      </c>
      <c r="E2087" s="112">
        <f>MONTH(REGISTROS[[#This Row],[FECHA]])</f>
        <v>8</v>
      </c>
      <c r="F2087" t="s">
        <v>4191</v>
      </c>
      <c r="G2087" s="11" t="str">
        <f ca="1">VLOOKUP(EXAMENES!F2087,PACIENTE[[APELLIDO / NOMBRE]:[GRUPO ETARIO]],4,0)</f>
        <v>ADOLECENTE</v>
      </c>
      <c r="H2087" s="10" t="s">
        <v>1789</v>
      </c>
      <c r="I2087" s="10" t="s">
        <v>5</v>
      </c>
      <c r="J2087" s="46">
        <f>VLOOKUP(REGISTROS[[#This Row],[TIPO DE EXAMEN ]],SERVICIOS[],2,0)</f>
        <v>20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>
        <f t="shared" si="98"/>
        <v>2685</v>
      </c>
      <c r="C2088" s="122">
        <v>45889</v>
      </c>
      <c r="D2088" s="122">
        <f>YEAR(REGISTROS[[#This Row],[FECHA]])</f>
        <v>2025</v>
      </c>
      <c r="E2088" s="112">
        <f>MONTH(REGISTROS[[#This Row],[FECHA]])</f>
        <v>8</v>
      </c>
      <c r="F2088" t="s">
        <v>4193</v>
      </c>
      <c r="G2088" s="11" t="str">
        <f ca="1">VLOOKUP(EXAMENES!F2088,PACIENTE[[APELLIDO / NOMBRE]:[GRUPO ETARIO]],4,0)</f>
        <v>ADULTO</v>
      </c>
      <c r="H2088" s="10" t="s">
        <v>1789</v>
      </c>
      <c r="I2088" s="10" t="s">
        <v>5</v>
      </c>
      <c r="J2088" s="46">
        <f>VLOOKUP(REGISTROS[[#This Row],[TIPO DE EXAMEN ]],SERVICIOS[],2,0)</f>
        <v>20</v>
      </c>
      <c r="K2088" s="10" t="s">
        <v>68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>
        <f t="shared" si="98"/>
        <v>2686</v>
      </c>
      <c r="C2089" s="122">
        <v>45889</v>
      </c>
      <c r="D2089" s="122">
        <f>YEAR(REGISTROS[[#This Row],[FECHA]])</f>
        <v>2025</v>
      </c>
      <c r="E2089" s="112">
        <f>MONTH(REGISTROS[[#This Row],[FECHA]])</f>
        <v>8</v>
      </c>
      <c r="F2089" t="s">
        <v>4195</v>
      </c>
      <c r="G2089" s="11" t="str">
        <f ca="1">VLOOKUP(EXAMENES!F2089,PACIENTE[[APELLIDO / NOMBRE]:[GRUPO ETARIO]],4,0)</f>
        <v>ADULTO</v>
      </c>
      <c r="H2089" s="10" t="s">
        <v>161</v>
      </c>
      <c r="I2089" s="10" t="s">
        <v>20</v>
      </c>
      <c r="J2089" s="46">
        <f>VLOOKUP(REGISTROS[[#This Row],[TIPO DE EXAMEN ]],SERVICIOS[],2,0)</f>
        <v>10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>
        <f t="shared" si="98"/>
        <v>2687</v>
      </c>
      <c r="C2090" s="122">
        <v>45889</v>
      </c>
      <c r="D2090" s="122">
        <f>YEAR(REGISTROS[[#This Row],[FECHA]])</f>
        <v>2025</v>
      </c>
      <c r="E2090" s="112">
        <f>MONTH(REGISTROS[[#This Row],[FECHA]])</f>
        <v>8</v>
      </c>
      <c r="F2090" t="s">
        <v>4197</v>
      </c>
      <c r="G2090" s="11" t="str">
        <f ca="1">VLOOKUP(EXAMENES!F2090,PACIENTE[[APELLIDO / NOMBRE]:[GRUPO ETARIO]],4,0)</f>
        <v>ADULTO</v>
      </c>
      <c r="H2090" s="10" t="s">
        <v>161</v>
      </c>
      <c r="I2090" s="10" t="s">
        <v>5</v>
      </c>
      <c r="J2090" s="46">
        <f>VLOOKUP(REGISTROS[[#This Row],[TIPO DE EXAMEN ]],SERVICIOS[],2,0)</f>
        <v>20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>
        <f t="shared" si="98"/>
        <v>2688</v>
      </c>
      <c r="C2091" s="122">
        <v>45889</v>
      </c>
      <c r="D2091" s="122">
        <f>YEAR(REGISTROS[[#This Row],[FECHA]])</f>
        <v>2025</v>
      </c>
      <c r="E2091" s="112">
        <f>MONTH(REGISTROS[[#This Row],[FECHA]])</f>
        <v>8</v>
      </c>
      <c r="F2091" t="s">
        <v>4199</v>
      </c>
      <c r="G2091" s="11" t="str">
        <f ca="1">VLOOKUP(EXAMENES!F2091,PACIENTE[[APELLIDO / NOMBRE]:[GRUPO ETARIO]],4,0)</f>
        <v>ADULTO</v>
      </c>
      <c r="H2091" s="10" t="s">
        <v>27</v>
      </c>
      <c r="I2091" s="10" t="s">
        <v>5</v>
      </c>
      <c r="J2091" s="46">
        <f>VLOOKUP(REGISTROS[[#This Row],[TIPO DE EXAMEN ]],SERVICIOS[],2,0)</f>
        <v>20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>
        <f t="shared" si="98"/>
        <v>2689</v>
      </c>
      <c r="C2092" s="122">
        <v>45889</v>
      </c>
      <c r="D2092" s="122">
        <f>YEAR(REGISTROS[[#This Row],[FECHA]])</f>
        <v>2025</v>
      </c>
      <c r="E2092" s="112">
        <f>MONTH(REGISTROS[[#This Row],[FECHA]])</f>
        <v>8</v>
      </c>
      <c r="F2092" t="s">
        <v>4201</v>
      </c>
      <c r="G2092" s="11" t="str">
        <f ca="1">VLOOKUP(EXAMENES!F2092,PACIENTE[[APELLIDO / NOMBRE]:[GRUPO ETARIO]],4,0)</f>
        <v>ADULTO</v>
      </c>
      <c r="H2092" s="10" t="s">
        <v>1782</v>
      </c>
      <c r="I2092" s="10" t="s">
        <v>5</v>
      </c>
      <c r="J2092" s="46">
        <f>VLOOKUP(REGISTROS[[#This Row],[TIPO DE EXAMEN ]],SERVICIOS[],2,0)</f>
        <v>20</v>
      </c>
      <c r="K2092" s="10" t="s">
        <v>68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>
        <f t="shared" si="98"/>
        <v>2690</v>
      </c>
      <c r="C2093" s="122">
        <v>45889</v>
      </c>
      <c r="D2093" s="122">
        <f>YEAR(REGISTROS[[#This Row],[FECHA]])</f>
        <v>2025</v>
      </c>
      <c r="E2093" s="112">
        <f>MONTH(REGISTROS[[#This Row],[FECHA]])</f>
        <v>8</v>
      </c>
      <c r="F2093" t="s">
        <v>4203</v>
      </c>
      <c r="G2093" s="11" t="str">
        <f ca="1">VLOOKUP(EXAMENES!F2093,PACIENTE[[APELLIDO / NOMBRE]:[GRUPO ETARIO]],4,0)</f>
        <v>ADULTO</v>
      </c>
      <c r="H2093" s="10" t="s">
        <v>27</v>
      </c>
      <c r="I2093" s="10" t="s">
        <v>5</v>
      </c>
      <c r="J2093" s="46">
        <f>VLOOKUP(REGISTROS[[#This Row],[TIPO DE EXAMEN ]],SERVICIOS[],2,0)</f>
        <v>20</v>
      </c>
      <c r="K2093" s="10" t="s">
        <v>68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>
        <f t="shared" si="98"/>
        <v>2691</v>
      </c>
      <c r="C2094" s="122">
        <v>45890</v>
      </c>
      <c r="D2094" s="122">
        <f>YEAR(REGISTROS[[#This Row],[FECHA]])</f>
        <v>2025</v>
      </c>
      <c r="E2094" s="112">
        <f>MONTH(REGISTROS[[#This Row],[FECHA]])</f>
        <v>8</v>
      </c>
      <c r="F2094" t="s">
        <v>4205</v>
      </c>
      <c r="G2094" s="11" t="str">
        <f ca="1">VLOOKUP(EXAMENES!F2094,PACIENTE[[APELLIDO / NOMBRE]:[GRUPO ETARIO]],4,0)</f>
        <v>ADULTO</v>
      </c>
      <c r="H2094" s="10" t="s">
        <v>127</v>
      </c>
      <c r="I2094" s="10" t="s">
        <v>72</v>
      </c>
      <c r="J2094" s="46">
        <f>VLOOKUP(REGISTROS[[#This Row],[TIPO DE EXAMEN ]],SERVICIOS[],2,0)</f>
        <v>10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>
        <f t="shared" si="98"/>
        <v>2692</v>
      </c>
      <c r="C2095" s="122">
        <v>45890</v>
      </c>
      <c r="D2095" s="122">
        <f>YEAR(REGISTROS[[#This Row],[FECHA]])</f>
        <v>2025</v>
      </c>
      <c r="E2095" s="112">
        <f>MONTH(REGISTROS[[#This Row],[FECHA]])</f>
        <v>8</v>
      </c>
      <c r="F2095" t="s">
        <v>4207</v>
      </c>
      <c r="G2095" s="11" t="str">
        <f ca="1">VLOOKUP(EXAMENES!F2095,PACIENTE[[APELLIDO / NOMBRE]:[GRUPO ETARIO]],4,0)</f>
        <v>ADULTO</v>
      </c>
      <c r="H2095" s="10" t="s">
        <v>1788</v>
      </c>
      <c r="I2095" s="10" t="s">
        <v>20</v>
      </c>
      <c r="J2095" s="46">
        <f>VLOOKUP(REGISTROS[[#This Row],[TIPO DE EXAMEN ]],SERVICIOS[],2,0)</f>
        <v>10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>
        <f t="shared" si="98"/>
        <v>2693</v>
      </c>
      <c r="C2096" s="122">
        <v>45890</v>
      </c>
      <c r="D2096" s="122">
        <f>YEAR(REGISTROS[[#This Row],[FECHA]])</f>
        <v>2025</v>
      </c>
      <c r="E2096" s="112">
        <f>MONTH(REGISTROS[[#This Row],[FECHA]])</f>
        <v>8</v>
      </c>
      <c r="F2096" t="s">
        <v>4209</v>
      </c>
      <c r="G2096" s="11" t="str">
        <f ca="1">VLOOKUP(EXAMENES!F2096,PACIENTE[[APELLIDO / NOMBRE]:[GRUPO ETARIO]],4,0)</f>
        <v>ADULTO</v>
      </c>
      <c r="H2096" s="10" t="s">
        <v>117</v>
      </c>
      <c r="I2096" s="10" t="s">
        <v>20</v>
      </c>
      <c r="J2096" s="46">
        <f>VLOOKUP(REGISTROS[[#This Row],[TIPO DE EXAMEN ]],SERVICIOS[],2,0)</f>
        <v>10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>
        <f t="shared" si="98"/>
        <v>2694</v>
      </c>
      <c r="C2097" s="122">
        <v>45890</v>
      </c>
      <c r="D2097" s="122">
        <f>YEAR(REGISTROS[[#This Row],[FECHA]])</f>
        <v>2025</v>
      </c>
      <c r="E2097" s="112">
        <f>MONTH(REGISTROS[[#This Row],[FECHA]])</f>
        <v>8</v>
      </c>
      <c r="F2097" t="s">
        <v>4211</v>
      </c>
      <c r="G2097" s="11" t="str">
        <f ca="1">VLOOKUP(EXAMENES!F2097,PACIENTE[[APELLIDO / NOMBRE]:[GRUPO ETARIO]],4,0)</f>
        <v>ADULTO</v>
      </c>
      <c r="H2097" s="10" t="s">
        <v>3498</v>
      </c>
      <c r="I2097" s="10" t="s">
        <v>5</v>
      </c>
      <c r="J2097" s="46">
        <f>VLOOKUP(REGISTROS[[#This Row],[TIPO DE EXAMEN ]],SERVICIOS[],2,0)</f>
        <v>20</v>
      </c>
      <c r="K2097" s="10" t="s">
        <v>68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>
        <f t="shared" si="98"/>
        <v>2695</v>
      </c>
      <c r="C2098" s="122">
        <v>45890</v>
      </c>
      <c r="D2098" s="122">
        <f>YEAR(REGISTROS[[#This Row],[FECHA]])</f>
        <v>2025</v>
      </c>
      <c r="E2098" s="112">
        <f>MONTH(REGISTROS[[#This Row],[FECHA]])</f>
        <v>8</v>
      </c>
      <c r="F2098" t="s">
        <v>4213</v>
      </c>
      <c r="G2098" s="11" t="str">
        <f ca="1">VLOOKUP(EXAMENES!F2098,PACIENTE[[APELLIDO / NOMBRE]:[GRUPO ETARIO]],4,0)</f>
        <v>ADOLECENTE</v>
      </c>
      <c r="H2098" s="10" t="s">
        <v>127</v>
      </c>
      <c r="I2098" s="10" t="s">
        <v>5</v>
      </c>
      <c r="J2098" s="46">
        <f>VLOOKUP(REGISTROS[[#This Row],[TIPO DE EXAMEN ]],SERVICIOS[],2,0)</f>
        <v>20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>
        <f t="shared" si="98"/>
        <v>2696</v>
      </c>
      <c r="C2099" s="122">
        <v>45890</v>
      </c>
      <c r="D2099" s="122">
        <f>YEAR(REGISTROS[[#This Row],[FECHA]])</f>
        <v>2025</v>
      </c>
      <c r="E2099" s="112">
        <f>MONTH(REGISTROS[[#This Row],[FECHA]])</f>
        <v>8</v>
      </c>
      <c r="F2099" t="s">
        <v>4215</v>
      </c>
      <c r="G2099" s="11" t="str">
        <f ca="1">VLOOKUP(EXAMENES!F2099,PACIENTE[[APELLIDO / NOMBRE]:[GRUPO ETARIO]],4,0)</f>
        <v>ADULTO</v>
      </c>
      <c r="H2099" s="10" t="s">
        <v>117</v>
      </c>
      <c r="I2099" s="10" t="s">
        <v>20</v>
      </c>
      <c r="J2099" s="46">
        <f>VLOOKUP(REGISTROS[[#This Row],[TIPO DE EXAMEN ]],SERVICIOS[],2,0)</f>
        <v>10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>
        <f t="shared" si="98"/>
        <v>2697</v>
      </c>
      <c r="C2100" s="122">
        <v>45890</v>
      </c>
      <c r="D2100" s="122">
        <f>YEAR(REGISTROS[[#This Row],[FECHA]])</f>
        <v>2025</v>
      </c>
      <c r="E2100" s="112">
        <f>MONTH(REGISTROS[[#This Row],[FECHA]])</f>
        <v>8</v>
      </c>
      <c r="F2100" t="s">
        <v>4217</v>
      </c>
      <c r="G2100" s="11" t="str">
        <f ca="1">VLOOKUP(EXAMENES!F2100,PACIENTE[[APELLIDO / NOMBRE]:[GRUPO ETARIO]],4,0)</f>
        <v>ADULTO</v>
      </c>
      <c r="H2100" s="10" t="s">
        <v>3805</v>
      </c>
      <c r="I2100" s="10" t="s">
        <v>5</v>
      </c>
      <c r="J2100" s="46">
        <f>VLOOKUP(REGISTROS[[#This Row],[TIPO DE EXAMEN ]],SERVICIOS[],2,0)</f>
        <v>20</v>
      </c>
      <c r="K2100" s="10" t="s">
        <v>68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>
        <f t="shared" si="98"/>
        <v>2698</v>
      </c>
      <c r="C2101" s="122">
        <v>45890</v>
      </c>
      <c r="D2101" s="122">
        <f>YEAR(REGISTROS[[#This Row],[FECHA]])</f>
        <v>2025</v>
      </c>
      <c r="E2101" s="112">
        <f>MONTH(REGISTROS[[#This Row],[FECHA]])</f>
        <v>8</v>
      </c>
      <c r="F2101" t="s">
        <v>4219</v>
      </c>
      <c r="G2101" s="11" t="str">
        <f ca="1">VLOOKUP(EXAMENES!F2101,PACIENTE[[APELLIDO / NOMBRE]:[GRUPO ETARIO]],4,0)</f>
        <v>ADULTO</v>
      </c>
      <c r="H2101" s="10" t="s">
        <v>27</v>
      </c>
      <c r="I2101" s="10" t="s">
        <v>5</v>
      </c>
      <c r="J2101" s="46">
        <f>VLOOKUP(REGISTROS[[#This Row],[TIPO DE EXAMEN ]],SERVICIOS[],2,0)</f>
        <v>20</v>
      </c>
      <c r="K2101" s="10" t="s">
        <v>68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>
        <f t="shared" si="98"/>
        <v>2699</v>
      </c>
      <c r="C2102" s="122">
        <v>45890</v>
      </c>
      <c r="D2102" s="122">
        <f>YEAR(REGISTROS[[#This Row],[FECHA]])</f>
        <v>2025</v>
      </c>
      <c r="E2102" s="112">
        <f>MONTH(REGISTROS[[#This Row],[FECHA]])</f>
        <v>8</v>
      </c>
      <c r="F2102" t="s">
        <v>4221</v>
      </c>
      <c r="G2102" s="11" t="str">
        <f ca="1">VLOOKUP(EXAMENES!F2102,PACIENTE[[APELLIDO / NOMBRE]:[GRUPO ETARIO]],4,0)</f>
        <v>ADULTO</v>
      </c>
      <c r="H2102" s="10" t="s">
        <v>27</v>
      </c>
      <c r="I2102" s="10" t="s">
        <v>5</v>
      </c>
      <c r="J2102" s="46">
        <f>VLOOKUP(REGISTROS[[#This Row],[TIPO DE EXAMEN ]],SERVICIOS[],2,0)</f>
        <v>20</v>
      </c>
      <c r="K2102" s="10" t="s">
        <v>68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>
        <f t="shared" si="98"/>
        <v>2700</v>
      </c>
      <c r="C2103" s="122">
        <v>45891</v>
      </c>
      <c r="D2103" s="122">
        <f>YEAR(REGISTROS[[#This Row],[FECHA]])</f>
        <v>2025</v>
      </c>
      <c r="E2103" s="112">
        <f>MONTH(REGISTROS[[#This Row],[FECHA]])</f>
        <v>8</v>
      </c>
      <c r="F2103" t="s">
        <v>4223</v>
      </c>
      <c r="G2103" s="11" t="str">
        <f ca="1">VLOOKUP(EXAMENES!F2103,PACIENTE[[APELLIDO / NOMBRE]:[GRUPO ETARIO]],4,0)</f>
        <v>ADULTO</v>
      </c>
      <c r="H2103" s="10" t="s">
        <v>3805</v>
      </c>
      <c r="I2103" s="10" t="s">
        <v>20</v>
      </c>
      <c r="J2103" s="46">
        <f>VLOOKUP(REGISTROS[[#This Row],[TIPO DE EXAMEN ]],SERVICIOS[],2,0)</f>
        <v>10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>
        <f t="shared" si="98"/>
        <v>2701</v>
      </c>
      <c r="C2104" s="122">
        <v>45891</v>
      </c>
      <c r="D2104" s="122">
        <f>YEAR(REGISTROS[[#This Row],[FECHA]])</f>
        <v>2025</v>
      </c>
      <c r="E2104" s="112">
        <f>MONTH(REGISTROS[[#This Row],[FECHA]])</f>
        <v>8</v>
      </c>
      <c r="F2104" t="s">
        <v>4225</v>
      </c>
      <c r="G2104" s="11" t="str">
        <f ca="1">VLOOKUP(EXAMENES!F2104,PACIENTE[[APELLIDO / NOMBRE]:[GRUPO ETARIO]],4,0)</f>
        <v>ADULTO</v>
      </c>
      <c r="H2104" s="10" t="s">
        <v>140</v>
      </c>
      <c r="I2104" s="10" t="s">
        <v>5</v>
      </c>
      <c r="J2104" s="46">
        <f>VLOOKUP(REGISTROS[[#This Row],[TIPO DE EXAMEN ]],SERVICIOS[],2,0)</f>
        <v>20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>
        <f t="shared" si="98"/>
        <v>2702</v>
      </c>
      <c r="C2105" s="122">
        <v>45891</v>
      </c>
      <c r="D2105" s="122">
        <f>YEAR(REGISTROS[[#This Row],[FECHA]])</f>
        <v>2025</v>
      </c>
      <c r="E2105" s="112">
        <f>MONTH(REGISTROS[[#This Row],[FECHA]])</f>
        <v>8</v>
      </c>
      <c r="F2105" t="s">
        <v>4227</v>
      </c>
      <c r="G2105" s="11" t="str">
        <f ca="1">VLOOKUP(EXAMENES!F2105,PACIENTE[[APELLIDO / NOMBRE]:[GRUPO ETARIO]],4,0)</f>
        <v>ADOLECENTE</v>
      </c>
      <c r="H2105" s="10" t="s">
        <v>85</v>
      </c>
      <c r="I2105" s="10" t="s">
        <v>5</v>
      </c>
      <c r="J2105" s="46">
        <f>VLOOKUP(REGISTROS[[#This Row],[TIPO DE EXAMEN ]],SERVICIOS[],2,0)</f>
        <v>20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>
        <f t="shared" ref="B2106:B2169" si="100">IF(F2106&lt;&gt;"",1+B2105,"")</f>
        <v>2703</v>
      </c>
      <c r="C2106" s="122">
        <v>45891</v>
      </c>
      <c r="D2106" s="122">
        <f>YEAR(REGISTROS[[#This Row],[FECHA]])</f>
        <v>2025</v>
      </c>
      <c r="E2106" s="112">
        <f>MONTH(REGISTROS[[#This Row],[FECHA]])</f>
        <v>8</v>
      </c>
      <c r="F2106" t="s">
        <v>4229</v>
      </c>
      <c r="G2106" s="11" t="str">
        <f ca="1">VLOOKUP(EXAMENES!F2106,PACIENTE[[APELLIDO / NOMBRE]:[GRUPO ETARIO]],4,0)</f>
        <v>NIÑO</v>
      </c>
      <c r="H2106" s="10" t="s">
        <v>117</v>
      </c>
      <c r="I2106" s="10" t="s">
        <v>20</v>
      </c>
      <c r="J2106" s="46">
        <f>VLOOKUP(REGISTROS[[#This Row],[TIPO DE EXAMEN ]],SERVICIOS[],2,0)</f>
        <v>10</v>
      </c>
      <c r="K2106" s="10" t="s">
        <v>68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>
        <f t="shared" si="100"/>
        <v>2704</v>
      </c>
      <c r="C2107" s="122">
        <v>45892</v>
      </c>
      <c r="D2107" s="122">
        <f>YEAR(REGISTROS[[#This Row],[FECHA]])</f>
        <v>2025</v>
      </c>
      <c r="E2107" s="112">
        <f>MONTH(REGISTROS[[#This Row],[FECHA]])</f>
        <v>8</v>
      </c>
      <c r="F2107" t="s">
        <v>4231</v>
      </c>
      <c r="G2107" s="11" t="str">
        <f ca="1">VLOOKUP(EXAMENES!F2107,PACIENTE[[APELLIDO / NOMBRE]:[GRUPO ETARIO]],4,0)</f>
        <v>ADOLECENTE</v>
      </c>
      <c r="H2107" s="10" t="s">
        <v>1782</v>
      </c>
      <c r="I2107" s="10" t="s">
        <v>5</v>
      </c>
      <c r="J2107" s="46">
        <f>VLOOKUP(REGISTROS[[#This Row],[TIPO DE EXAMEN ]],SERVICIOS[],2,0)</f>
        <v>20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>
        <f t="shared" si="100"/>
        <v>2705</v>
      </c>
      <c r="C2108" s="122">
        <v>45894</v>
      </c>
      <c r="D2108" s="122">
        <f>YEAR(REGISTROS[[#This Row],[FECHA]])</f>
        <v>2025</v>
      </c>
      <c r="E2108" s="112">
        <f>MONTH(REGISTROS[[#This Row],[FECHA]])</f>
        <v>8</v>
      </c>
      <c r="F2108" t="s">
        <v>4233</v>
      </c>
      <c r="G2108" s="11" t="str">
        <f ca="1">VLOOKUP(EXAMENES!F2108,PACIENTE[[APELLIDO / NOMBRE]:[GRUPO ETARIO]],4,0)</f>
        <v>ADULTO</v>
      </c>
      <c r="H2108" s="10" t="s">
        <v>117</v>
      </c>
      <c r="I2108" s="10" t="s">
        <v>20</v>
      </c>
      <c r="J2108" s="46">
        <f>VLOOKUP(REGISTROS[[#This Row],[TIPO DE EXAMEN ]],SERVICIOS[],2,0)</f>
        <v>10</v>
      </c>
      <c r="K2108" s="10" t="s">
        <v>68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>
        <f t="shared" si="100"/>
        <v>2706</v>
      </c>
      <c r="C2109" s="122">
        <v>45894</v>
      </c>
      <c r="D2109" s="122">
        <f>YEAR(REGISTROS[[#This Row],[FECHA]])</f>
        <v>2025</v>
      </c>
      <c r="E2109" s="112">
        <f>MONTH(REGISTROS[[#This Row],[FECHA]])</f>
        <v>8</v>
      </c>
      <c r="F2109" t="s">
        <v>4235</v>
      </c>
      <c r="G2109" s="11" t="str">
        <f ca="1">VLOOKUP(EXAMENES!F2109,PACIENTE[[APELLIDO / NOMBRE]:[GRUPO ETARIO]],4,0)</f>
        <v>ADULTO</v>
      </c>
      <c r="H2109" s="10" t="s">
        <v>117</v>
      </c>
      <c r="I2109" s="10" t="s">
        <v>5</v>
      </c>
      <c r="J2109" s="46">
        <f>VLOOKUP(REGISTROS[[#This Row],[TIPO DE EXAMEN ]],SERVICIOS[],2,0)</f>
        <v>20</v>
      </c>
      <c r="K2109" s="10" t="s">
        <v>68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>
        <f t="shared" si="100"/>
        <v>2707</v>
      </c>
      <c r="C2110" s="122">
        <v>45894</v>
      </c>
      <c r="D2110" s="122">
        <f>YEAR(REGISTROS[[#This Row],[FECHA]])</f>
        <v>2025</v>
      </c>
      <c r="E2110" s="112">
        <f>MONTH(REGISTROS[[#This Row],[FECHA]])</f>
        <v>8</v>
      </c>
      <c r="F2110" t="s">
        <v>4236</v>
      </c>
      <c r="G2110" s="11" t="str">
        <f ca="1">VLOOKUP(EXAMENES!F2110,PACIENTE[[APELLIDO / NOMBRE]:[GRUPO ETARIO]],4,0)</f>
        <v>ADULTO</v>
      </c>
      <c r="H2110" s="10" t="s">
        <v>161</v>
      </c>
      <c r="I2110" s="10" t="s">
        <v>72</v>
      </c>
      <c r="J2110" s="46">
        <f>VLOOKUP(REGISTROS[[#This Row],[TIPO DE EXAMEN ]],SERVICIOS[],2,0)</f>
        <v>10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>
        <f t="shared" si="100"/>
        <v>2708</v>
      </c>
      <c r="C2111" s="122">
        <v>45894</v>
      </c>
      <c r="D2111" s="122">
        <f>YEAR(REGISTROS[[#This Row],[FECHA]])</f>
        <v>2025</v>
      </c>
      <c r="E2111" s="112">
        <f>MONTH(REGISTROS[[#This Row],[FECHA]])</f>
        <v>8</v>
      </c>
      <c r="F2111" t="s">
        <v>4238</v>
      </c>
      <c r="G2111" s="11" t="str">
        <f ca="1">VLOOKUP(EXAMENES!F2111,PACIENTE[[APELLIDO / NOMBRE]:[GRUPO ETARIO]],4,0)</f>
        <v>ADULTO</v>
      </c>
      <c r="H2111" s="10" t="s">
        <v>117</v>
      </c>
      <c r="I2111" s="10" t="s">
        <v>20</v>
      </c>
      <c r="J2111" s="46">
        <f>VLOOKUP(REGISTROS[[#This Row],[TIPO DE EXAMEN ]],SERVICIOS[],2,0)</f>
        <v>10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>
        <f t="shared" si="100"/>
        <v>2709</v>
      </c>
      <c r="C2112" s="122">
        <v>45894</v>
      </c>
      <c r="D2112" s="122">
        <f>YEAR(REGISTROS[[#This Row],[FECHA]])</f>
        <v>2025</v>
      </c>
      <c r="E2112" s="112">
        <f>MONTH(REGISTROS[[#This Row],[FECHA]])</f>
        <v>8</v>
      </c>
      <c r="F2112" t="s">
        <v>4240</v>
      </c>
      <c r="G2112" s="11" t="str">
        <f ca="1">VLOOKUP(EXAMENES!F2112,PACIENTE[[APELLIDO / NOMBRE]:[GRUPO ETARIO]],4,0)</f>
        <v>ADOLECENTE</v>
      </c>
      <c r="H2112" s="10" t="s">
        <v>161</v>
      </c>
      <c r="I2112" s="10" t="s">
        <v>5</v>
      </c>
      <c r="J2112" s="46">
        <f>VLOOKUP(REGISTROS[[#This Row],[TIPO DE EXAMEN ]],SERVICIOS[],2,0)</f>
        <v>20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>
        <f t="shared" si="100"/>
        <v>2710</v>
      </c>
      <c r="C2113" s="122">
        <v>45894</v>
      </c>
      <c r="D2113" s="122">
        <f>YEAR(REGISTROS[[#This Row],[FECHA]])</f>
        <v>2025</v>
      </c>
      <c r="E2113" s="112">
        <f>MONTH(REGISTROS[[#This Row],[FECHA]])</f>
        <v>8</v>
      </c>
      <c r="F2113" t="s">
        <v>4242</v>
      </c>
      <c r="G2113" s="11" t="str">
        <f ca="1">VLOOKUP(EXAMENES!F2113,PACIENTE[[APELLIDO / NOMBRE]:[GRUPO ETARIO]],4,0)</f>
        <v>ADOLECENTE</v>
      </c>
      <c r="H2113" s="10" t="s">
        <v>2293</v>
      </c>
      <c r="I2113" s="10" t="s">
        <v>5</v>
      </c>
      <c r="J2113" s="46">
        <f>VLOOKUP(REGISTROS[[#This Row],[TIPO DE EXAMEN ]],SERVICIOS[],2,0)</f>
        <v>20</v>
      </c>
      <c r="K2113" s="10" t="s">
        <v>68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>
        <f t="shared" si="100"/>
        <v>2711</v>
      </c>
      <c r="C2114" s="122">
        <v>45895</v>
      </c>
      <c r="D2114" s="122">
        <f>YEAR(REGISTROS[[#This Row],[FECHA]])</f>
        <v>2025</v>
      </c>
      <c r="E2114" s="112">
        <f>MONTH(REGISTROS[[#This Row],[FECHA]])</f>
        <v>8</v>
      </c>
      <c r="F2114" t="s">
        <v>4244</v>
      </c>
      <c r="G2114" s="11" t="str">
        <f ca="1">VLOOKUP(EXAMENES!F2114,PACIENTE[[APELLIDO / NOMBRE]:[GRUPO ETARIO]],4,0)</f>
        <v>ADULTO</v>
      </c>
      <c r="H2114" s="10" t="s">
        <v>127</v>
      </c>
      <c r="I2114" s="10" t="s">
        <v>5</v>
      </c>
      <c r="J2114" s="46">
        <f>VLOOKUP(REGISTROS[[#This Row],[TIPO DE EXAMEN ]],SERVICIOS[],2,0)</f>
        <v>20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>
        <f t="shared" si="100"/>
        <v>2712</v>
      </c>
      <c r="C2115" s="122">
        <v>45895</v>
      </c>
      <c r="D2115" s="122">
        <f>YEAR(REGISTROS[[#This Row],[FECHA]])</f>
        <v>2025</v>
      </c>
      <c r="E2115" s="112">
        <f>MONTH(REGISTROS[[#This Row],[FECHA]])</f>
        <v>8</v>
      </c>
      <c r="F2115" t="s">
        <v>4246</v>
      </c>
      <c r="G2115" s="11" t="str">
        <f ca="1">VLOOKUP(EXAMENES!F2115,PACIENTE[[APELLIDO / NOMBRE]:[GRUPO ETARIO]],4,0)</f>
        <v>ADULTO</v>
      </c>
      <c r="H2115" s="10" t="s">
        <v>161</v>
      </c>
      <c r="I2115" s="10" t="s">
        <v>5</v>
      </c>
      <c r="J2115" s="46">
        <f>VLOOKUP(REGISTROS[[#This Row],[TIPO DE EXAMEN ]],SERVICIOS[],2,0)</f>
        <v>20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>
        <f t="shared" si="100"/>
        <v>2713</v>
      </c>
      <c r="C2116" s="122">
        <v>45895</v>
      </c>
      <c r="D2116" s="122">
        <f>YEAR(REGISTROS[[#This Row],[FECHA]])</f>
        <v>2025</v>
      </c>
      <c r="E2116" s="112">
        <f>MONTH(REGISTROS[[#This Row],[FECHA]])</f>
        <v>8</v>
      </c>
      <c r="F2116" t="s">
        <v>4248</v>
      </c>
      <c r="G2116" s="11" t="str">
        <f ca="1">VLOOKUP(EXAMENES!F2116,PACIENTE[[APELLIDO / NOMBRE]:[GRUPO ETARIO]],4,0)</f>
        <v>ADULTO</v>
      </c>
      <c r="H2116" s="10" t="s">
        <v>27</v>
      </c>
      <c r="I2116" s="10" t="s">
        <v>20</v>
      </c>
      <c r="J2116" s="46">
        <f>VLOOKUP(REGISTROS[[#This Row],[TIPO DE EXAMEN ]],SERVICIOS[],2,0)</f>
        <v>10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>
        <f t="shared" si="100"/>
        <v>2714</v>
      </c>
      <c r="C2117" s="122">
        <v>45896</v>
      </c>
      <c r="D2117" s="122">
        <f>YEAR(REGISTROS[[#This Row],[FECHA]])</f>
        <v>2025</v>
      </c>
      <c r="E2117" s="112">
        <f>MONTH(REGISTROS[[#This Row],[FECHA]])</f>
        <v>8</v>
      </c>
      <c r="F2117" t="s">
        <v>4250</v>
      </c>
      <c r="G2117" s="11" t="str">
        <f ca="1">VLOOKUP(EXAMENES!F2117,PACIENTE[[APELLIDO / NOMBRE]:[GRUPO ETARIO]],4,0)</f>
        <v>ADULTO</v>
      </c>
      <c r="H2117" s="10" t="s">
        <v>27</v>
      </c>
      <c r="I2117" s="10" t="s">
        <v>5</v>
      </c>
      <c r="J2117" s="46">
        <f>VLOOKUP(REGISTROS[[#This Row],[TIPO DE EXAMEN ]],SERVICIOS[],2,0)</f>
        <v>20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>
        <f t="shared" si="100"/>
        <v>2715</v>
      </c>
      <c r="C2118" s="122">
        <v>45896</v>
      </c>
      <c r="D2118" s="122">
        <f>YEAR(REGISTROS[[#This Row],[FECHA]])</f>
        <v>2025</v>
      </c>
      <c r="E2118" s="112">
        <f>MONTH(REGISTROS[[#This Row],[FECHA]])</f>
        <v>8</v>
      </c>
      <c r="F2118" t="s">
        <v>4252</v>
      </c>
      <c r="G2118" s="11" t="str">
        <f ca="1">VLOOKUP(EXAMENES!F2118,PACIENTE[[APELLIDO / NOMBRE]:[GRUPO ETARIO]],4,0)</f>
        <v>NIÑO</v>
      </c>
      <c r="H2118" s="10" t="s">
        <v>27</v>
      </c>
      <c r="I2118" s="10" t="s">
        <v>5</v>
      </c>
      <c r="J2118" s="46">
        <f>VLOOKUP(REGISTROS[[#This Row],[TIPO DE EXAMEN ]],SERVICIOS[],2,0)</f>
        <v>20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>
        <f t="shared" si="100"/>
        <v>2716</v>
      </c>
      <c r="C2119" s="122">
        <v>45896</v>
      </c>
      <c r="D2119" s="122">
        <f>YEAR(REGISTROS[[#This Row],[FECHA]])</f>
        <v>2025</v>
      </c>
      <c r="E2119" s="112">
        <f>MONTH(REGISTROS[[#This Row],[FECHA]])</f>
        <v>8</v>
      </c>
      <c r="F2119" t="s">
        <v>4254</v>
      </c>
      <c r="G2119" s="11" t="str">
        <f ca="1">VLOOKUP(EXAMENES!F2119,PACIENTE[[APELLIDO / NOMBRE]:[GRUPO ETARIO]],4,0)</f>
        <v>ADULTO</v>
      </c>
      <c r="H2119" s="10" t="s">
        <v>1779</v>
      </c>
      <c r="I2119" s="10" t="s">
        <v>5</v>
      </c>
      <c r="J2119" s="46">
        <f>VLOOKUP(REGISTROS[[#This Row],[TIPO DE EXAMEN ]],SERVICIOS[],2,0)</f>
        <v>20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>
        <f t="shared" si="100"/>
        <v>2717</v>
      </c>
      <c r="C2120" s="122">
        <v>45896</v>
      </c>
      <c r="D2120" s="122">
        <f>YEAR(REGISTROS[[#This Row],[FECHA]])</f>
        <v>2025</v>
      </c>
      <c r="E2120" s="112">
        <f>MONTH(REGISTROS[[#This Row],[FECHA]])</f>
        <v>8</v>
      </c>
      <c r="F2120" t="s">
        <v>4256</v>
      </c>
      <c r="G2120" s="11" t="str">
        <f ca="1">VLOOKUP(EXAMENES!F2120,PACIENTE[[APELLIDO / NOMBRE]:[GRUPO ETARIO]],4,0)</f>
        <v>TERCERA EDAD</v>
      </c>
      <c r="H2120" s="10" t="s">
        <v>161</v>
      </c>
      <c r="I2120" s="10" t="s">
        <v>5</v>
      </c>
      <c r="J2120" s="46">
        <f>VLOOKUP(REGISTROS[[#This Row],[TIPO DE EXAMEN ]],SERVICIOS[],2,0)</f>
        <v>20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>
        <f t="shared" si="100"/>
        <v>2718</v>
      </c>
      <c r="C2121" s="122">
        <v>45896</v>
      </c>
      <c r="D2121" s="122">
        <f>YEAR(REGISTROS[[#This Row],[FECHA]])</f>
        <v>2025</v>
      </c>
      <c r="E2121" s="112">
        <f>MONTH(REGISTROS[[#This Row],[FECHA]])</f>
        <v>8</v>
      </c>
      <c r="F2121" t="s">
        <v>4258</v>
      </c>
      <c r="G2121" s="11" t="str">
        <f ca="1">VLOOKUP(EXAMENES!F2121,PACIENTE[[APELLIDO / NOMBRE]:[GRUPO ETARIO]],4,0)</f>
        <v>ADULTO</v>
      </c>
      <c r="H2121" s="10" t="s">
        <v>161</v>
      </c>
      <c r="I2121" s="10" t="s">
        <v>5</v>
      </c>
      <c r="J2121" s="46">
        <f>VLOOKUP(REGISTROS[[#This Row],[TIPO DE EXAMEN ]],SERVICIOS[],2,0)</f>
        <v>20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>
        <f t="shared" si="100"/>
        <v>2719</v>
      </c>
      <c r="C2122" s="122">
        <v>45896</v>
      </c>
      <c r="D2122" s="122">
        <f>YEAR(REGISTROS[[#This Row],[FECHA]])</f>
        <v>2025</v>
      </c>
      <c r="E2122" s="112">
        <f>MONTH(REGISTROS[[#This Row],[FECHA]])</f>
        <v>8</v>
      </c>
      <c r="F2122" t="s">
        <v>4259</v>
      </c>
      <c r="G2122" s="11" t="str">
        <f ca="1">VLOOKUP(EXAMENES!F2122,PACIENTE[[APELLIDO / NOMBRE]:[GRUPO ETARIO]],4,0)</f>
        <v>ADOLECENTE</v>
      </c>
      <c r="H2122" s="10" t="s">
        <v>85</v>
      </c>
      <c r="I2122" s="10" t="s">
        <v>5</v>
      </c>
      <c r="J2122" s="46">
        <f>VLOOKUP(REGISTROS[[#This Row],[TIPO DE EXAMEN ]],SERVICIOS[],2,0)</f>
        <v>20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>
        <f t="shared" si="100"/>
        <v>2720</v>
      </c>
      <c r="C2123" s="122">
        <v>45896</v>
      </c>
      <c r="D2123" s="122">
        <f>YEAR(REGISTROS[[#This Row],[FECHA]])</f>
        <v>2025</v>
      </c>
      <c r="E2123" s="112">
        <f>MONTH(REGISTROS[[#This Row],[FECHA]])</f>
        <v>8</v>
      </c>
      <c r="F2123" t="s">
        <v>4260</v>
      </c>
      <c r="G2123" s="11" t="str">
        <f ca="1">VLOOKUP(EXAMENES!F2123,PACIENTE[[APELLIDO / NOMBRE]:[GRUPO ETARIO]],4,0)</f>
        <v>ADOLECENTE</v>
      </c>
      <c r="H2123" s="10" t="s">
        <v>117</v>
      </c>
      <c r="I2123" s="10" t="s">
        <v>5</v>
      </c>
      <c r="J2123" s="46">
        <f>VLOOKUP(REGISTROS[[#This Row],[TIPO DE EXAMEN ]],SERVICIOS[],2,0)</f>
        <v>20</v>
      </c>
      <c r="K2123" s="10" t="s">
        <v>68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>
        <f t="shared" si="100"/>
        <v>2721</v>
      </c>
      <c r="C2124" s="122">
        <v>45896</v>
      </c>
      <c r="D2124" s="122">
        <f>YEAR(REGISTROS[[#This Row],[FECHA]])</f>
        <v>2025</v>
      </c>
      <c r="E2124" s="112">
        <f>MONTH(REGISTROS[[#This Row],[FECHA]])</f>
        <v>8</v>
      </c>
      <c r="F2124" t="s">
        <v>4263</v>
      </c>
      <c r="G2124" s="11" t="str">
        <f ca="1">VLOOKUP(EXAMENES!F2124,PACIENTE[[APELLIDO / NOMBRE]:[GRUPO ETARIO]],4,0)</f>
        <v>ADOLECENTE</v>
      </c>
      <c r="H2124" s="10" t="s">
        <v>161</v>
      </c>
      <c r="I2124" s="10" t="s">
        <v>5</v>
      </c>
      <c r="J2124" s="46">
        <f>VLOOKUP(REGISTROS[[#This Row],[TIPO DE EXAMEN ]],SERVICIOS[],2,0)</f>
        <v>20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>
        <f t="shared" si="100"/>
        <v>2722</v>
      </c>
      <c r="C2125" s="122">
        <v>45896</v>
      </c>
      <c r="D2125" s="122">
        <f>YEAR(REGISTROS[[#This Row],[FECHA]])</f>
        <v>2025</v>
      </c>
      <c r="E2125" s="112">
        <f>MONTH(REGISTROS[[#This Row],[FECHA]])</f>
        <v>8</v>
      </c>
      <c r="F2125" t="s">
        <v>4264</v>
      </c>
      <c r="G2125" s="11" t="str">
        <f ca="1">VLOOKUP(EXAMENES!F2125,PACIENTE[[APELLIDO / NOMBRE]:[GRUPO ETARIO]],4,0)</f>
        <v>TERCERA EDAD</v>
      </c>
      <c r="H2125" s="10" t="s">
        <v>1771</v>
      </c>
      <c r="I2125" s="10" t="s">
        <v>5</v>
      </c>
      <c r="J2125" s="46">
        <f>VLOOKUP(REGISTROS[[#This Row],[TIPO DE EXAMEN ]],SERVICIOS[],2,0)</f>
        <v>20</v>
      </c>
      <c r="K2125" s="10" t="s">
        <v>68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>
        <f t="shared" si="100"/>
        <v>2723</v>
      </c>
      <c r="C2126" s="122">
        <v>45897</v>
      </c>
      <c r="D2126" s="122">
        <f>YEAR(REGISTROS[[#This Row],[FECHA]])</f>
        <v>2025</v>
      </c>
      <c r="E2126" s="112">
        <f>MONTH(REGISTROS[[#This Row],[FECHA]])</f>
        <v>8</v>
      </c>
      <c r="F2126" t="s">
        <v>4266</v>
      </c>
      <c r="G2126" s="11" t="str">
        <f ca="1">VLOOKUP(EXAMENES!F2126,PACIENTE[[APELLIDO / NOMBRE]:[GRUPO ETARIO]],4,0)</f>
        <v>ADULTO</v>
      </c>
      <c r="H2126" s="10" t="s">
        <v>1790</v>
      </c>
      <c r="I2126" s="10" t="s">
        <v>5</v>
      </c>
      <c r="J2126" s="46">
        <f>VLOOKUP(REGISTROS[[#This Row],[TIPO DE EXAMEN ]],SERVICIOS[],2,0)</f>
        <v>20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>
        <f t="shared" si="100"/>
        <v>2724</v>
      </c>
      <c r="C2127" s="122">
        <v>45897</v>
      </c>
      <c r="D2127" s="122">
        <f>YEAR(REGISTROS[[#This Row],[FECHA]])</f>
        <v>2025</v>
      </c>
      <c r="E2127" s="112">
        <f>MONTH(REGISTROS[[#This Row],[FECHA]])</f>
        <v>8</v>
      </c>
      <c r="F2127" t="s">
        <v>4268</v>
      </c>
      <c r="G2127" s="11" t="str">
        <f ca="1">VLOOKUP(EXAMENES!F2127,PACIENTE[[APELLIDO / NOMBRE]:[GRUPO ETARIO]],4,0)</f>
        <v>ADULTO</v>
      </c>
      <c r="H2127" s="10" t="s">
        <v>27</v>
      </c>
      <c r="I2127" s="10" t="s">
        <v>20</v>
      </c>
      <c r="J2127" s="46">
        <f>VLOOKUP(REGISTROS[[#This Row],[TIPO DE EXAMEN ]],SERVICIOS[],2,0)</f>
        <v>10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>
        <f t="shared" si="100"/>
        <v>2725</v>
      </c>
      <c r="C2128" s="122">
        <v>45897</v>
      </c>
      <c r="D2128" s="122">
        <f>YEAR(REGISTROS[[#This Row],[FECHA]])</f>
        <v>2025</v>
      </c>
      <c r="E2128" s="112">
        <f>MONTH(REGISTROS[[#This Row],[FECHA]])</f>
        <v>8</v>
      </c>
      <c r="F2128" t="s">
        <v>4270</v>
      </c>
      <c r="G2128" s="11" t="str">
        <f ca="1">VLOOKUP(EXAMENES!F2128,PACIENTE[[APELLIDO / NOMBRE]:[GRUPO ETARIO]],4,0)</f>
        <v>ADULTO</v>
      </c>
      <c r="H2128" s="10" t="s">
        <v>27</v>
      </c>
      <c r="I2128" s="10" t="s">
        <v>5</v>
      </c>
      <c r="J2128" s="46">
        <f>VLOOKUP(REGISTROS[[#This Row],[TIPO DE EXAMEN ]],SERVICIOS[],2,0)</f>
        <v>20</v>
      </c>
      <c r="K2128" s="10" t="s">
        <v>68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>
        <f t="shared" si="100"/>
        <v>2726</v>
      </c>
      <c r="C2129" s="122">
        <v>45897</v>
      </c>
      <c r="D2129" s="122">
        <f>YEAR(REGISTROS[[#This Row],[FECHA]])</f>
        <v>2025</v>
      </c>
      <c r="E2129" s="112">
        <f>MONTH(REGISTROS[[#This Row],[FECHA]])</f>
        <v>8</v>
      </c>
      <c r="F2129" t="s">
        <v>4272</v>
      </c>
      <c r="G2129" s="11" t="str">
        <f ca="1">VLOOKUP(EXAMENES!F2129,PACIENTE[[APELLIDO / NOMBRE]:[GRUPO ETARIO]],4,0)</f>
        <v>NIÑO</v>
      </c>
      <c r="H2129" s="10" t="s">
        <v>161</v>
      </c>
      <c r="I2129" s="10" t="s">
        <v>5</v>
      </c>
      <c r="J2129" s="46">
        <f>VLOOKUP(REGISTROS[[#This Row],[TIPO DE EXAMEN ]],SERVICIOS[],2,0)</f>
        <v>20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>
        <f t="shared" si="100"/>
        <v>2727</v>
      </c>
      <c r="C2130" s="122">
        <v>45898</v>
      </c>
      <c r="D2130" s="122">
        <f>YEAR(REGISTROS[[#This Row],[FECHA]])</f>
        <v>2025</v>
      </c>
      <c r="E2130" s="112">
        <f>MONTH(REGISTROS[[#This Row],[FECHA]])</f>
        <v>8</v>
      </c>
      <c r="F2130" t="s">
        <v>4274</v>
      </c>
      <c r="G2130" s="11" t="str">
        <f ca="1">VLOOKUP(EXAMENES!F2130,PACIENTE[[APELLIDO / NOMBRE]:[GRUPO ETARIO]],4,0)</f>
        <v>ADOLECENTE</v>
      </c>
      <c r="H2130" s="10" t="s">
        <v>27</v>
      </c>
      <c r="I2130" s="10" t="s">
        <v>20</v>
      </c>
      <c r="J2130" s="46">
        <f>VLOOKUP(REGISTROS[[#This Row],[TIPO DE EXAMEN ]],SERVICIOS[],2,0)</f>
        <v>10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>
        <f t="shared" si="100"/>
        <v>2728</v>
      </c>
      <c r="C2131" s="122">
        <v>45898</v>
      </c>
      <c r="D2131" s="122">
        <f>YEAR(REGISTROS[[#This Row],[FECHA]])</f>
        <v>2025</v>
      </c>
      <c r="E2131" s="112">
        <f>MONTH(REGISTROS[[#This Row],[FECHA]])</f>
        <v>8</v>
      </c>
      <c r="F2131" t="s">
        <v>4276</v>
      </c>
      <c r="G2131" s="11" t="str">
        <f ca="1">VLOOKUP(EXAMENES!F2131,PACIENTE[[APELLIDO / NOMBRE]:[GRUPO ETARIO]],4,0)</f>
        <v>NIÑO</v>
      </c>
      <c r="H2131" s="10" t="s">
        <v>27</v>
      </c>
      <c r="I2131" s="10" t="s">
        <v>5</v>
      </c>
      <c r="J2131" s="46">
        <f>VLOOKUP(REGISTROS[[#This Row],[TIPO DE EXAMEN ]],SERVICIOS[],2,0)</f>
        <v>20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>
        <f t="shared" si="100"/>
        <v>2729</v>
      </c>
      <c r="C2132" s="122">
        <v>45899</v>
      </c>
      <c r="D2132" s="122">
        <f>YEAR(REGISTROS[[#This Row],[FECHA]])</f>
        <v>2025</v>
      </c>
      <c r="E2132" s="112">
        <f>MONTH(REGISTROS[[#This Row],[FECHA]])</f>
        <v>8</v>
      </c>
      <c r="F2132" t="s">
        <v>4278</v>
      </c>
      <c r="G2132" s="11" t="str">
        <f ca="1">VLOOKUP(EXAMENES!F2132,PACIENTE[[APELLIDO / NOMBRE]:[GRUPO ETARIO]],4,0)</f>
        <v>ADULTO</v>
      </c>
      <c r="H2132" s="10" t="s">
        <v>27</v>
      </c>
      <c r="I2132" s="10" t="s">
        <v>5</v>
      </c>
      <c r="J2132" s="46">
        <f>VLOOKUP(REGISTROS[[#This Row],[TIPO DE EXAMEN ]],SERVICIOS[],2,0)</f>
        <v>20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>
        <f t="shared" si="100"/>
        <v>2730</v>
      </c>
      <c r="C2133" s="122">
        <v>45899</v>
      </c>
      <c r="D2133" s="122">
        <f>YEAR(REGISTROS[[#This Row],[FECHA]])</f>
        <v>2025</v>
      </c>
      <c r="E2133" s="112">
        <f>MONTH(REGISTROS[[#This Row],[FECHA]])</f>
        <v>8</v>
      </c>
      <c r="F2133" t="s">
        <v>4280</v>
      </c>
      <c r="G2133" s="11" t="str">
        <f ca="1">VLOOKUP(EXAMENES!F2133,PACIENTE[[APELLIDO / NOMBRE]:[GRUPO ETARIO]],4,0)</f>
        <v>ADULTO</v>
      </c>
      <c r="H2133" s="10" t="s">
        <v>27</v>
      </c>
      <c r="I2133" s="10" t="s">
        <v>5</v>
      </c>
      <c r="J2133" s="46">
        <f>VLOOKUP(REGISTROS[[#This Row],[TIPO DE EXAMEN ]],SERVICIOS[],2,0)</f>
        <v>20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>
        <f t="shared" si="100"/>
        <v>2731</v>
      </c>
      <c r="C2134" s="122">
        <v>45899</v>
      </c>
      <c r="D2134" s="122">
        <f>YEAR(REGISTROS[[#This Row],[FECHA]])</f>
        <v>2025</v>
      </c>
      <c r="E2134" s="112">
        <f>MONTH(REGISTROS[[#This Row],[FECHA]])</f>
        <v>8</v>
      </c>
      <c r="F2134" t="s">
        <v>4282</v>
      </c>
      <c r="G2134" s="11" t="str">
        <f ca="1">VLOOKUP(EXAMENES!F2134,PACIENTE[[APELLIDO / NOMBRE]:[GRUPO ETARIO]],4,0)</f>
        <v>ADULTO</v>
      </c>
      <c r="H2134" s="10" t="s">
        <v>85</v>
      </c>
      <c r="I2134" s="10" t="s">
        <v>20</v>
      </c>
      <c r="J2134" s="46">
        <f>VLOOKUP(REGISTROS[[#This Row],[TIPO DE EXAMEN ]],SERVICIOS[],2,0)</f>
        <v>10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>
        <f t="shared" si="100"/>
        <v>2732</v>
      </c>
      <c r="C2135" s="122">
        <v>45899</v>
      </c>
      <c r="D2135" s="122">
        <f>YEAR(REGISTROS[[#This Row],[FECHA]])</f>
        <v>2025</v>
      </c>
      <c r="E2135" s="112">
        <f>MONTH(REGISTROS[[#This Row],[FECHA]])</f>
        <v>8</v>
      </c>
      <c r="F2135" t="s">
        <v>4284</v>
      </c>
      <c r="G2135" s="11" t="str">
        <f ca="1">VLOOKUP(EXAMENES!F2135,PACIENTE[[APELLIDO / NOMBRE]:[GRUPO ETARIO]],4,0)</f>
        <v>ADULTO</v>
      </c>
      <c r="H2135" s="10" t="s">
        <v>3498</v>
      </c>
      <c r="I2135" s="10" t="s">
        <v>72</v>
      </c>
      <c r="J2135" s="46">
        <f>VLOOKUP(REGISTROS[[#This Row],[TIPO DE EXAMEN ]],SERVICIOS[],2,0)</f>
        <v>10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>
        <f t="shared" si="100"/>
        <v>2733</v>
      </c>
      <c r="C2136" s="122">
        <v>45899</v>
      </c>
      <c r="D2136" s="122">
        <f>YEAR(REGISTROS[[#This Row],[FECHA]])</f>
        <v>2025</v>
      </c>
      <c r="E2136" s="112">
        <f>MONTH(REGISTROS[[#This Row],[FECHA]])</f>
        <v>8</v>
      </c>
      <c r="F2136" t="s">
        <v>4286</v>
      </c>
      <c r="G2136" s="11" t="str">
        <f ca="1">VLOOKUP(EXAMENES!F2136,PACIENTE[[APELLIDO / NOMBRE]:[GRUPO ETARIO]],4,0)</f>
        <v>ADULTO</v>
      </c>
      <c r="H2136" s="10" t="s">
        <v>85</v>
      </c>
      <c r="I2136" s="10" t="s">
        <v>5</v>
      </c>
      <c r="J2136" s="46">
        <f>VLOOKUP(REGISTROS[[#This Row],[TIPO DE EXAMEN ]],SERVICIOS[],2,0)</f>
        <v>20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>
        <f t="shared" si="100"/>
        <v>2734</v>
      </c>
      <c r="C2137" s="122">
        <v>45899</v>
      </c>
      <c r="D2137" s="122">
        <f>YEAR(REGISTROS[[#This Row],[FECHA]])</f>
        <v>2025</v>
      </c>
      <c r="E2137" s="112">
        <f>MONTH(REGISTROS[[#This Row],[FECHA]])</f>
        <v>8</v>
      </c>
      <c r="F2137" t="s">
        <v>4288</v>
      </c>
      <c r="G2137" s="11" t="str">
        <f ca="1">VLOOKUP(EXAMENES!F2137,PACIENTE[[APELLIDO / NOMBRE]:[GRUPO ETARIO]],4,0)</f>
        <v>ADULTO</v>
      </c>
      <c r="H2137" s="10" t="s">
        <v>161</v>
      </c>
      <c r="I2137" s="10" t="s">
        <v>5</v>
      </c>
      <c r="J2137" s="46">
        <f>VLOOKUP(REGISTROS[[#This Row],[TIPO DE EXAMEN ]],SERVICIOS[],2,0)</f>
        <v>20</v>
      </c>
      <c r="K2137" s="10" t="s">
        <v>68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>
        <f t="shared" si="100"/>
        <v>2735</v>
      </c>
      <c r="C2138" s="122">
        <v>45899</v>
      </c>
      <c r="D2138" s="122">
        <f>YEAR(REGISTROS[[#This Row],[FECHA]])</f>
        <v>2025</v>
      </c>
      <c r="E2138" s="112">
        <f>MONTH(REGISTROS[[#This Row],[FECHA]])</f>
        <v>8</v>
      </c>
      <c r="F2138" t="s">
        <v>4290</v>
      </c>
      <c r="G2138" s="11" t="str">
        <f ca="1">VLOOKUP(EXAMENES!F2138,PACIENTE[[APELLIDO / NOMBRE]:[GRUPO ETARIO]],4,0)</f>
        <v>ADULTO</v>
      </c>
      <c r="H2138" s="10" t="s">
        <v>117</v>
      </c>
      <c r="I2138" s="10" t="s">
        <v>5</v>
      </c>
      <c r="J2138" s="46">
        <f>VLOOKUP(REGISTROS[[#This Row],[TIPO DE EXAMEN ]],SERVICIOS[],2,0)</f>
        <v>20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>
        <f t="shared" si="100"/>
        <v>2736</v>
      </c>
      <c r="C2139" s="122">
        <v>45901</v>
      </c>
      <c r="D2139" s="122">
        <f>YEAR(REGISTROS[[#This Row],[FECHA]])</f>
        <v>2025</v>
      </c>
      <c r="E2139" s="112">
        <f>MONTH(REGISTROS[[#This Row],[FECHA]])</f>
        <v>9</v>
      </c>
      <c r="F2139" t="s">
        <v>4292</v>
      </c>
      <c r="G2139" s="11" t="str">
        <f ca="1">VLOOKUP(EXAMENES!F2139,PACIENTE[[APELLIDO / NOMBRE]:[GRUPO ETARIO]],4,0)</f>
        <v>ADULTO</v>
      </c>
      <c r="H2139" s="10" t="s">
        <v>161</v>
      </c>
      <c r="I2139" s="10" t="s">
        <v>20</v>
      </c>
      <c r="J2139" s="46">
        <f>VLOOKUP(REGISTROS[[#This Row],[TIPO DE EXAMEN ]],SERVICIOS[],2,0)</f>
        <v>10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>
        <f t="shared" si="100"/>
        <v>2737</v>
      </c>
      <c r="C2140" s="122">
        <v>45901</v>
      </c>
      <c r="D2140" s="122">
        <f>YEAR(REGISTROS[[#This Row],[FECHA]])</f>
        <v>2025</v>
      </c>
      <c r="E2140" s="112">
        <f>MONTH(REGISTROS[[#This Row],[FECHA]])</f>
        <v>9</v>
      </c>
      <c r="F2140" t="s">
        <v>4294</v>
      </c>
      <c r="G2140" s="11" t="str">
        <f ca="1">VLOOKUP(EXAMENES!F2140,PACIENTE[[APELLIDO / NOMBRE]:[GRUPO ETARIO]],4,0)</f>
        <v>ADULTO</v>
      </c>
      <c r="H2140" s="10" t="s">
        <v>127</v>
      </c>
      <c r="I2140" s="10" t="s">
        <v>5</v>
      </c>
      <c r="J2140" s="46">
        <f>VLOOKUP(REGISTROS[[#This Row],[TIPO DE EXAMEN ]],SERVICIOS[],2,0)</f>
        <v>20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>
        <f t="shared" si="100"/>
        <v>2738</v>
      </c>
      <c r="C2141" s="122">
        <v>45901</v>
      </c>
      <c r="D2141" s="122">
        <f>YEAR(REGISTROS[[#This Row],[FECHA]])</f>
        <v>2025</v>
      </c>
      <c r="E2141" s="112">
        <f>MONTH(REGISTROS[[#This Row],[FECHA]])</f>
        <v>9</v>
      </c>
      <c r="F2141" t="s">
        <v>4296</v>
      </c>
      <c r="G2141" s="11" t="str">
        <f ca="1">VLOOKUP(EXAMENES!F2141,PACIENTE[[APELLIDO / NOMBRE]:[GRUPO ETARIO]],4,0)</f>
        <v>ADULTO</v>
      </c>
      <c r="H2141" s="10" t="s">
        <v>161</v>
      </c>
      <c r="I2141" s="10" t="s">
        <v>72</v>
      </c>
      <c r="J2141" s="46">
        <f>VLOOKUP(REGISTROS[[#This Row],[TIPO DE EXAMEN ]],SERVICIOS[],2,0)</f>
        <v>10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>
        <f t="shared" si="100"/>
        <v>2739</v>
      </c>
      <c r="C2142" s="122">
        <v>45901</v>
      </c>
      <c r="D2142" s="122">
        <f>YEAR(REGISTROS[[#This Row],[FECHA]])</f>
        <v>2025</v>
      </c>
      <c r="E2142" s="112">
        <f>MONTH(REGISTROS[[#This Row],[FECHA]])</f>
        <v>9</v>
      </c>
      <c r="F2142" t="s">
        <v>4298</v>
      </c>
      <c r="G2142" s="11" t="str">
        <f ca="1">VLOOKUP(EXAMENES!F2142,PACIENTE[[APELLIDO / NOMBRE]:[GRUPO ETARIO]],4,0)</f>
        <v>NIÑO</v>
      </c>
      <c r="H2142" s="10" t="s">
        <v>1778</v>
      </c>
      <c r="I2142" s="10" t="s">
        <v>5</v>
      </c>
      <c r="J2142" s="46">
        <f>VLOOKUP(REGISTROS[[#This Row],[TIPO DE EXAMEN ]],SERVICIOS[],2,0)</f>
        <v>20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>
        <f t="shared" si="100"/>
        <v>2740</v>
      </c>
      <c r="C2143" s="122">
        <v>45901</v>
      </c>
      <c r="D2143" s="122">
        <f>YEAR(REGISTROS[[#This Row],[FECHA]])</f>
        <v>2025</v>
      </c>
      <c r="E2143" s="112">
        <f>MONTH(REGISTROS[[#This Row],[FECHA]])</f>
        <v>9</v>
      </c>
      <c r="F2143" t="s">
        <v>3420</v>
      </c>
      <c r="G2143" s="11" t="str">
        <f ca="1">VLOOKUP(EXAMENES!F2143,PACIENTE[[APELLIDO / NOMBRE]:[GRUPO ETARIO]],4,0)</f>
        <v>ADULTO</v>
      </c>
      <c r="H2143" s="10" t="s">
        <v>27</v>
      </c>
      <c r="I2143" s="10" t="s">
        <v>20</v>
      </c>
      <c r="J2143" s="46">
        <f>VLOOKUP(REGISTROS[[#This Row],[TIPO DE EXAMEN ]],SERVICIOS[],2,0)</f>
        <v>10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>
        <f t="shared" si="100"/>
        <v>2741</v>
      </c>
      <c r="C2144" s="122">
        <v>45901</v>
      </c>
      <c r="D2144" s="122">
        <f>YEAR(REGISTROS[[#This Row],[FECHA]])</f>
        <v>2025</v>
      </c>
      <c r="E2144" s="112">
        <f>MONTH(REGISTROS[[#This Row],[FECHA]])</f>
        <v>9</v>
      </c>
      <c r="F2144" t="s">
        <v>4302</v>
      </c>
      <c r="G2144" s="11" t="str">
        <f ca="1">VLOOKUP(EXAMENES!F2144,PACIENTE[[APELLIDO / NOMBRE]:[GRUPO ETARIO]],4,0)</f>
        <v>ADULTO</v>
      </c>
      <c r="H2144" s="10" t="s">
        <v>161</v>
      </c>
      <c r="I2144" s="10" t="s">
        <v>20</v>
      </c>
      <c r="J2144" s="46">
        <f>VLOOKUP(REGISTROS[[#This Row],[TIPO DE EXAMEN ]],SERVICIOS[],2,0)</f>
        <v>10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>
        <f t="shared" si="100"/>
        <v>2742</v>
      </c>
      <c r="C2145" s="122">
        <v>45901</v>
      </c>
      <c r="D2145" s="122">
        <f>YEAR(REGISTROS[[#This Row],[FECHA]])</f>
        <v>2025</v>
      </c>
      <c r="E2145" s="112">
        <f>MONTH(REGISTROS[[#This Row],[FECHA]])</f>
        <v>9</v>
      </c>
      <c r="F2145" t="s">
        <v>4304</v>
      </c>
      <c r="G2145" s="11" t="str">
        <f ca="1">VLOOKUP(EXAMENES!F2145,PACIENTE[[APELLIDO / NOMBRE]:[GRUPO ETARIO]],4,0)</f>
        <v>ADULTO</v>
      </c>
      <c r="H2145" s="10" t="s">
        <v>201</v>
      </c>
      <c r="I2145" s="10" t="s">
        <v>5</v>
      </c>
      <c r="J2145" s="46">
        <f>VLOOKUP(REGISTROS[[#This Row],[TIPO DE EXAMEN ]],SERVICIOS[],2,0)</f>
        <v>20</v>
      </c>
      <c r="K2145" s="10" t="s">
        <v>68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>
        <f t="shared" si="100"/>
        <v>2743</v>
      </c>
      <c r="C2146" s="122">
        <v>45901</v>
      </c>
      <c r="D2146" s="122">
        <f>YEAR(REGISTROS[[#This Row],[FECHA]])</f>
        <v>2025</v>
      </c>
      <c r="E2146" s="112">
        <f>MONTH(REGISTROS[[#This Row],[FECHA]])</f>
        <v>9</v>
      </c>
      <c r="F2146" t="s">
        <v>4306</v>
      </c>
      <c r="G2146" s="11" t="str">
        <f ca="1">VLOOKUP(EXAMENES!F2146,PACIENTE[[APELLIDO / NOMBRE]:[GRUPO ETARIO]],4,0)</f>
        <v>ADULTO</v>
      </c>
      <c r="H2146" s="10" t="s">
        <v>27</v>
      </c>
      <c r="I2146" s="10" t="s">
        <v>20</v>
      </c>
      <c r="J2146" s="46">
        <f>VLOOKUP(REGISTROS[[#This Row],[TIPO DE EXAMEN ]],SERVICIOS[],2,0)</f>
        <v>10</v>
      </c>
      <c r="K2146" s="10" t="s">
        <v>68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>
        <f t="shared" si="100"/>
        <v>2744</v>
      </c>
      <c r="C2147" s="122">
        <v>45901</v>
      </c>
      <c r="D2147" s="122">
        <f>YEAR(REGISTROS[[#This Row],[FECHA]])</f>
        <v>2025</v>
      </c>
      <c r="E2147" s="112">
        <f>MONTH(REGISTROS[[#This Row],[FECHA]])</f>
        <v>9</v>
      </c>
      <c r="F2147" t="s">
        <v>4308</v>
      </c>
      <c r="G2147" s="11" t="str">
        <f ca="1">VLOOKUP(EXAMENES!F2147,PACIENTE[[APELLIDO / NOMBRE]:[GRUPO ETARIO]],4,0)</f>
        <v>ADOLECENTE</v>
      </c>
      <c r="H2147" s="10" t="s">
        <v>161</v>
      </c>
      <c r="I2147" s="10" t="s">
        <v>5</v>
      </c>
      <c r="J2147" s="46">
        <f>VLOOKUP(REGISTROS[[#This Row],[TIPO DE EXAMEN ]],SERVICIOS[],2,0)</f>
        <v>20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>
        <f t="shared" si="100"/>
        <v>2745</v>
      </c>
      <c r="C2148" s="122">
        <v>45901</v>
      </c>
      <c r="D2148" s="122">
        <f>YEAR(REGISTROS[[#This Row],[FECHA]])</f>
        <v>2025</v>
      </c>
      <c r="E2148" s="112">
        <f>MONTH(REGISTROS[[#This Row],[FECHA]])</f>
        <v>9</v>
      </c>
      <c r="F2148" t="s">
        <v>4310</v>
      </c>
      <c r="G2148" s="11" t="str">
        <f ca="1">VLOOKUP(EXAMENES!F2148,PACIENTE[[APELLIDO / NOMBRE]:[GRUPO ETARIO]],4,0)</f>
        <v>ADULTO</v>
      </c>
      <c r="H2148" s="10" t="s">
        <v>3805</v>
      </c>
      <c r="I2148" s="10" t="s">
        <v>5</v>
      </c>
      <c r="J2148" s="46">
        <f>VLOOKUP(REGISTROS[[#This Row],[TIPO DE EXAMEN ]],SERVICIOS[],2,0)</f>
        <v>20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>
        <f t="shared" si="100"/>
        <v>2746</v>
      </c>
      <c r="C2149" s="122">
        <v>45902</v>
      </c>
      <c r="D2149" s="122">
        <f>YEAR(REGISTROS[[#This Row],[FECHA]])</f>
        <v>2025</v>
      </c>
      <c r="E2149" s="112">
        <f>MONTH(REGISTROS[[#This Row],[FECHA]])</f>
        <v>9</v>
      </c>
      <c r="F2149" t="s">
        <v>4313</v>
      </c>
      <c r="G2149" s="11" t="str">
        <f ca="1">VLOOKUP(EXAMENES!F2149,PACIENTE[[APELLIDO / NOMBRE]:[GRUPO ETARIO]],4,0)</f>
        <v>ADULTO</v>
      </c>
      <c r="H2149" s="10" t="s">
        <v>937</v>
      </c>
      <c r="I2149" s="10" t="s">
        <v>5</v>
      </c>
      <c r="J2149" s="46">
        <f>VLOOKUP(REGISTROS[[#This Row],[TIPO DE EXAMEN ]],SERVICIOS[],2,0)</f>
        <v>20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>
        <f t="shared" si="100"/>
        <v>2747</v>
      </c>
      <c r="C2150" s="122">
        <v>45902</v>
      </c>
      <c r="D2150" s="122">
        <f>YEAR(REGISTROS[[#This Row],[FECHA]])</f>
        <v>2025</v>
      </c>
      <c r="E2150" s="112">
        <f>MONTH(REGISTROS[[#This Row],[FECHA]])</f>
        <v>9</v>
      </c>
      <c r="F2150" t="s">
        <v>4314</v>
      </c>
      <c r="G2150" s="11" t="str">
        <f ca="1">VLOOKUP(EXAMENES!F2150,PACIENTE[[APELLIDO / NOMBRE]:[GRUPO ETARIO]],4,0)</f>
        <v>ADULTO</v>
      </c>
      <c r="H2150" s="10" t="s">
        <v>85</v>
      </c>
      <c r="I2150" s="10" t="s">
        <v>72</v>
      </c>
      <c r="J2150" s="46">
        <f>VLOOKUP(REGISTROS[[#This Row],[TIPO DE EXAMEN ]],SERVICIOS[],2,0)</f>
        <v>10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>
        <f t="shared" si="100"/>
        <v>2748</v>
      </c>
      <c r="C2151" s="122">
        <v>45902</v>
      </c>
      <c r="D2151" s="122">
        <f>YEAR(REGISTROS[[#This Row],[FECHA]])</f>
        <v>2025</v>
      </c>
      <c r="E2151" s="112">
        <f>MONTH(REGISTROS[[#This Row],[FECHA]])</f>
        <v>9</v>
      </c>
      <c r="F2151" t="s">
        <v>4316</v>
      </c>
      <c r="G2151" s="11" t="str">
        <f ca="1">VLOOKUP(EXAMENES!F2151,PACIENTE[[APELLIDO / NOMBRE]:[GRUPO ETARIO]],4,0)</f>
        <v>ADULTO</v>
      </c>
      <c r="H2151" s="10" t="s">
        <v>161</v>
      </c>
      <c r="I2151" s="10" t="s">
        <v>5</v>
      </c>
      <c r="J2151" s="46">
        <f>VLOOKUP(REGISTROS[[#This Row],[TIPO DE EXAMEN ]],SERVICIOS[],2,0)</f>
        <v>20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>
        <f t="shared" si="100"/>
        <v>2749</v>
      </c>
      <c r="C2152" s="122">
        <v>45902</v>
      </c>
      <c r="D2152" s="122">
        <f>YEAR(REGISTROS[[#This Row],[FECHA]])</f>
        <v>2025</v>
      </c>
      <c r="E2152" s="112">
        <f>MONTH(REGISTROS[[#This Row],[FECHA]])</f>
        <v>9</v>
      </c>
      <c r="F2152" t="s">
        <v>4318</v>
      </c>
      <c r="G2152" s="11" t="str">
        <f ca="1">VLOOKUP(EXAMENES!F2152,PACIENTE[[APELLIDO / NOMBRE]:[GRUPO ETARIO]],4,0)</f>
        <v>ADULTO</v>
      </c>
      <c r="H2152" s="10" t="s">
        <v>161</v>
      </c>
      <c r="I2152" s="10" t="s">
        <v>5</v>
      </c>
      <c r="J2152" s="46">
        <f>VLOOKUP(REGISTROS[[#This Row],[TIPO DE EXAMEN ]],SERVICIOS[],2,0)</f>
        <v>20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>
        <f t="shared" si="100"/>
        <v>2750</v>
      </c>
      <c r="C2153" s="122">
        <v>45902</v>
      </c>
      <c r="D2153" s="122">
        <f>YEAR(REGISTROS[[#This Row],[FECHA]])</f>
        <v>2025</v>
      </c>
      <c r="E2153" s="112">
        <f>MONTH(REGISTROS[[#This Row],[FECHA]])</f>
        <v>9</v>
      </c>
      <c r="F2153" t="s">
        <v>3952</v>
      </c>
      <c r="G2153" s="11" t="str">
        <f ca="1">VLOOKUP(EXAMENES!F2153,PACIENTE[[APELLIDO / NOMBRE]:[GRUPO ETARIO]],4,0)</f>
        <v>ADULTO</v>
      </c>
      <c r="H2153" s="10" t="s">
        <v>3805</v>
      </c>
      <c r="I2153" s="10" t="s">
        <v>20</v>
      </c>
      <c r="J2153" s="46">
        <f>VLOOKUP(REGISTROS[[#This Row],[TIPO DE EXAMEN ]],SERVICIOS[],2,0)</f>
        <v>10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>
        <f t="shared" si="100"/>
        <v>2751</v>
      </c>
      <c r="C2154" s="122">
        <v>45902</v>
      </c>
      <c r="D2154" s="122">
        <f>YEAR(REGISTROS[[#This Row],[FECHA]])</f>
        <v>2025</v>
      </c>
      <c r="E2154" s="112">
        <f>MONTH(REGISTROS[[#This Row],[FECHA]])</f>
        <v>9</v>
      </c>
      <c r="F2154" t="s">
        <v>4320</v>
      </c>
      <c r="G2154" s="11" t="str">
        <f ca="1">VLOOKUP(EXAMENES!F2154,PACIENTE[[APELLIDO / NOMBRE]:[GRUPO ETARIO]],4,0)</f>
        <v>ADULTO</v>
      </c>
      <c r="H2154" s="10" t="s">
        <v>1779</v>
      </c>
      <c r="I2154" s="10" t="s">
        <v>5</v>
      </c>
      <c r="J2154" s="46">
        <f>VLOOKUP(REGISTROS[[#This Row],[TIPO DE EXAMEN ]],SERVICIOS[],2,0)</f>
        <v>20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>
        <f t="shared" si="100"/>
        <v>2752</v>
      </c>
      <c r="C2155" s="122">
        <v>45902</v>
      </c>
      <c r="D2155" s="122">
        <f>YEAR(REGISTROS[[#This Row],[FECHA]])</f>
        <v>2025</v>
      </c>
      <c r="E2155" s="112">
        <f>MONTH(REGISTROS[[#This Row],[FECHA]])</f>
        <v>9</v>
      </c>
      <c r="F2155" t="s">
        <v>4322</v>
      </c>
      <c r="G2155" s="11" t="str">
        <f ca="1">VLOOKUP(EXAMENES!F2155,PACIENTE[[APELLIDO / NOMBRE]:[GRUPO ETARIO]],4,0)</f>
        <v>ADULTO</v>
      </c>
      <c r="H2155" s="10" t="s">
        <v>1782</v>
      </c>
      <c r="I2155" s="10" t="s">
        <v>5</v>
      </c>
      <c r="J2155" s="46">
        <f>VLOOKUP(REGISTROS[[#This Row],[TIPO DE EXAMEN ]],SERVICIOS[],2,0)</f>
        <v>20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>
        <f t="shared" si="100"/>
        <v>2753</v>
      </c>
      <c r="C2156" s="122">
        <v>45903</v>
      </c>
      <c r="D2156" s="122">
        <f>YEAR(REGISTROS[[#This Row],[FECHA]])</f>
        <v>2025</v>
      </c>
      <c r="E2156" s="112">
        <f>MONTH(REGISTROS[[#This Row],[FECHA]])</f>
        <v>9</v>
      </c>
      <c r="F2156" t="s">
        <v>4324</v>
      </c>
      <c r="G2156" s="11" t="str">
        <f ca="1">VLOOKUP(EXAMENES!F2156,PACIENTE[[APELLIDO / NOMBRE]:[GRUPO ETARIO]],4,0)</f>
        <v>TERCERA EDAD</v>
      </c>
      <c r="H2156" s="10" t="s">
        <v>27</v>
      </c>
      <c r="I2156" s="10" t="s">
        <v>5</v>
      </c>
      <c r="J2156" s="46">
        <f>VLOOKUP(REGISTROS[[#This Row],[TIPO DE EXAMEN ]],SERVICIOS[],2,0)</f>
        <v>20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>
        <f t="shared" si="100"/>
        <v>2754</v>
      </c>
      <c r="C2157" s="122">
        <v>45903</v>
      </c>
      <c r="D2157" s="122">
        <f>YEAR(REGISTROS[[#This Row],[FECHA]])</f>
        <v>2025</v>
      </c>
      <c r="E2157" s="112">
        <f>MONTH(REGISTROS[[#This Row],[FECHA]])</f>
        <v>9</v>
      </c>
      <c r="F2157" t="s">
        <v>4326</v>
      </c>
      <c r="G2157" s="11" t="str">
        <f ca="1">VLOOKUP(EXAMENES!F2157,PACIENTE[[APELLIDO / NOMBRE]:[GRUPO ETARIO]],4,0)</f>
        <v>ADULTO</v>
      </c>
      <c r="H2157" s="10" t="s">
        <v>27</v>
      </c>
      <c r="I2157" s="10" t="s">
        <v>5</v>
      </c>
      <c r="J2157" s="46">
        <f>VLOOKUP(REGISTROS[[#This Row],[TIPO DE EXAMEN ]],SERVICIOS[],2,0)</f>
        <v>20</v>
      </c>
      <c r="K2157" s="10" t="s">
        <v>68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>
        <f t="shared" si="100"/>
        <v>2755</v>
      </c>
      <c r="C2158" s="122">
        <v>45903</v>
      </c>
      <c r="D2158" s="122">
        <f>YEAR(REGISTROS[[#This Row],[FECHA]])</f>
        <v>2025</v>
      </c>
      <c r="E2158" s="112">
        <f>MONTH(REGISTROS[[#This Row],[FECHA]])</f>
        <v>9</v>
      </c>
      <c r="F2158" t="s">
        <v>4327</v>
      </c>
      <c r="G2158" s="11" t="str">
        <f ca="1">VLOOKUP(EXAMENES!F2158,PACIENTE[[APELLIDO / NOMBRE]:[GRUPO ETARIO]],4,0)</f>
        <v>ADULTO</v>
      </c>
      <c r="H2158" s="10" t="s">
        <v>27</v>
      </c>
      <c r="I2158" s="10" t="s">
        <v>5</v>
      </c>
      <c r="J2158" s="46">
        <f>VLOOKUP(REGISTROS[[#This Row],[TIPO DE EXAMEN ]],SERVICIOS[],2,0)</f>
        <v>20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>
        <f t="shared" si="100"/>
        <v>2756</v>
      </c>
      <c r="C2159" s="122">
        <v>45903</v>
      </c>
      <c r="D2159" s="122">
        <f>YEAR(REGISTROS[[#This Row],[FECHA]])</f>
        <v>2025</v>
      </c>
      <c r="E2159" s="112">
        <f>MONTH(REGISTROS[[#This Row],[FECHA]])</f>
        <v>9</v>
      </c>
      <c r="F2159" t="s">
        <v>4329</v>
      </c>
      <c r="G2159" s="11" t="str">
        <f ca="1">VLOOKUP(EXAMENES!F2159,PACIENTE[[APELLIDO / NOMBRE]:[GRUPO ETARIO]],4,0)</f>
        <v>NIÑO</v>
      </c>
      <c r="H2159" s="10" t="s">
        <v>117</v>
      </c>
      <c r="I2159" s="10" t="s">
        <v>20</v>
      </c>
      <c r="J2159" s="46">
        <f>VLOOKUP(REGISTROS[[#This Row],[TIPO DE EXAMEN ]],SERVICIOS[],2,0)</f>
        <v>10</v>
      </c>
      <c r="K2159" s="10" t="s">
        <v>68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>
        <f t="shared" si="100"/>
        <v>2757</v>
      </c>
      <c r="C2160" s="122">
        <v>45903</v>
      </c>
      <c r="D2160" s="122">
        <f>YEAR(REGISTROS[[#This Row],[FECHA]])</f>
        <v>2025</v>
      </c>
      <c r="E2160" s="112">
        <f>MONTH(REGISTROS[[#This Row],[FECHA]])</f>
        <v>9</v>
      </c>
      <c r="F2160" t="s">
        <v>4331</v>
      </c>
      <c r="G2160" s="11" t="str">
        <f ca="1">VLOOKUP(EXAMENES!F2160,PACIENTE[[APELLIDO / NOMBRE]:[GRUPO ETARIO]],4,0)</f>
        <v>ADULTO</v>
      </c>
      <c r="H2160" s="10" t="s">
        <v>1771</v>
      </c>
      <c r="I2160" s="10" t="s">
        <v>5</v>
      </c>
      <c r="J2160" s="46">
        <f>VLOOKUP(REGISTROS[[#This Row],[TIPO DE EXAMEN ]],SERVICIOS[],2,0)</f>
        <v>20</v>
      </c>
      <c r="K2160" s="10" t="s">
        <v>68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>
        <f t="shared" si="100"/>
        <v>2758</v>
      </c>
      <c r="C2161" s="122">
        <v>45904</v>
      </c>
      <c r="D2161" s="122">
        <f>YEAR(REGISTROS[[#This Row],[FECHA]])</f>
        <v>2025</v>
      </c>
      <c r="E2161" s="112">
        <f>MONTH(REGISTROS[[#This Row],[FECHA]])</f>
        <v>9</v>
      </c>
      <c r="F2161" t="s">
        <v>4333</v>
      </c>
      <c r="G2161" s="11" t="str">
        <f ca="1">VLOOKUP(EXAMENES!F2161,PACIENTE[[APELLIDO / NOMBRE]:[GRUPO ETARIO]],4,0)</f>
        <v>ADULTO</v>
      </c>
      <c r="H2161" s="10" t="s">
        <v>27</v>
      </c>
      <c r="I2161" s="10" t="s">
        <v>5</v>
      </c>
      <c r="J2161" s="46">
        <f>VLOOKUP(REGISTROS[[#This Row],[TIPO DE EXAMEN ]],SERVICIOS[],2,0)</f>
        <v>20</v>
      </c>
      <c r="K2161" s="10" t="s">
        <v>68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>
        <f t="shared" si="100"/>
        <v>2759</v>
      </c>
      <c r="C2162" s="122">
        <v>45904</v>
      </c>
      <c r="D2162" s="122">
        <f>YEAR(REGISTROS[[#This Row],[FECHA]])</f>
        <v>2025</v>
      </c>
      <c r="E2162" s="112">
        <f>MONTH(REGISTROS[[#This Row],[FECHA]])</f>
        <v>9</v>
      </c>
      <c r="F2162" t="s">
        <v>4335</v>
      </c>
      <c r="G2162" s="11" t="str">
        <f ca="1">VLOOKUP(EXAMENES!F2162,PACIENTE[[APELLIDO / NOMBRE]:[GRUPO ETARIO]],4,0)</f>
        <v>ADULTO</v>
      </c>
      <c r="H2162" s="10" t="s">
        <v>1782</v>
      </c>
      <c r="I2162" s="10" t="s">
        <v>5</v>
      </c>
      <c r="J2162" s="46">
        <f>VLOOKUP(REGISTROS[[#This Row],[TIPO DE EXAMEN ]],SERVICIOS[],2,0)</f>
        <v>20</v>
      </c>
      <c r="K2162" s="10" t="s">
        <v>68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>
        <f t="shared" si="100"/>
        <v>2760</v>
      </c>
      <c r="C2163" s="122">
        <v>45904</v>
      </c>
      <c r="D2163" s="122">
        <f>YEAR(REGISTROS[[#This Row],[FECHA]])</f>
        <v>2025</v>
      </c>
      <c r="E2163" s="112">
        <f>MONTH(REGISTROS[[#This Row],[FECHA]])</f>
        <v>9</v>
      </c>
      <c r="F2163" t="s">
        <v>4337</v>
      </c>
      <c r="G2163" s="11" t="str">
        <f ca="1">VLOOKUP(EXAMENES!F2163,PACIENTE[[APELLIDO / NOMBRE]:[GRUPO ETARIO]],4,0)</f>
        <v>ADULTO</v>
      </c>
      <c r="H2163" s="10" t="s">
        <v>2293</v>
      </c>
      <c r="I2163" s="10" t="s">
        <v>5</v>
      </c>
      <c r="J2163" s="46">
        <f>VLOOKUP(REGISTROS[[#This Row],[TIPO DE EXAMEN ]],SERVICIOS[],2,0)</f>
        <v>20</v>
      </c>
      <c r="K2163" s="10" t="s">
        <v>68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>
        <f t="shared" si="100"/>
        <v>2761</v>
      </c>
      <c r="C2164" s="122">
        <v>45904</v>
      </c>
      <c r="D2164" s="122">
        <f>YEAR(REGISTROS[[#This Row],[FECHA]])</f>
        <v>2025</v>
      </c>
      <c r="E2164" s="112">
        <f>MONTH(REGISTROS[[#This Row],[FECHA]])</f>
        <v>9</v>
      </c>
      <c r="F2164" t="s">
        <v>4339</v>
      </c>
      <c r="G2164" s="11" t="str">
        <f ca="1">VLOOKUP(EXAMENES!F2164,PACIENTE[[APELLIDO / NOMBRE]:[GRUPO ETARIO]],4,0)</f>
        <v>ADOLECENTE</v>
      </c>
      <c r="H2164" s="10" t="s">
        <v>1164</v>
      </c>
      <c r="I2164" s="10" t="s">
        <v>5</v>
      </c>
      <c r="J2164" s="46">
        <f>VLOOKUP(REGISTROS[[#This Row],[TIPO DE EXAMEN ]],SERVICIOS[],2,0)</f>
        <v>20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>
        <f t="shared" si="100"/>
        <v>2762</v>
      </c>
      <c r="C2165" s="122">
        <v>45904</v>
      </c>
      <c r="D2165" s="122">
        <f>YEAR(REGISTROS[[#This Row],[FECHA]])</f>
        <v>2025</v>
      </c>
      <c r="E2165" s="112">
        <f>MONTH(REGISTROS[[#This Row],[FECHA]])</f>
        <v>9</v>
      </c>
      <c r="F2165" t="s">
        <v>4341</v>
      </c>
      <c r="G2165" s="11" t="str">
        <f ca="1">VLOOKUP(EXAMENES!F2165,PACIENTE[[APELLIDO / NOMBRE]:[GRUPO ETARIO]],4,0)</f>
        <v>NIÑO</v>
      </c>
      <c r="H2165" s="10" t="s">
        <v>1782</v>
      </c>
      <c r="I2165" s="10" t="s">
        <v>5</v>
      </c>
      <c r="J2165" s="46">
        <f>VLOOKUP(REGISTROS[[#This Row],[TIPO DE EXAMEN ]],SERVICIOS[],2,0)</f>
        <v>20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>
        <f t="shared" si="100"/>
        <v>2763</v>
      </c>
      <c r="C2166" s="122">
        <v>45905</v>
      </c>
      <c r="D2166" s="122">
        <f>YEAR(REGISTROS[[#This Row],[FECHA]])</f>
        <v>2025</v>
      </c>
      <c r="E2166" s="112">
        <f>MONTH(REGISTROS[[#This Row],[FECHA]])</f>
        <v>9</v>
      </c>
      <c r="F2166" t="s">
        <v>4343</v>
      </c>
      <c r="G2166" s="11" t="str">
        <f ca="1">VLOOKUP(EXAMENES!F2166,PACIENTE[[APELLIDO / NOMBRE]:[GRUPO ETARIO]],4,0)</f>
        <v>ADULTO</v>
      </c>
      <c r="H2166" s="10" t="s">
        <v>161</v>
      </c>
      <c r="I2166" s="10" t="s">
        <v>20</v>
      </c>
      <c r="J2166" s="46">
        <f>VLOOKUP(REGISTROS[[#This Row],[TIPO DE EXAMEN ]],SERVICIOS[],2,0)</f>
        <v>10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>
        <f t="shared" si="100"/>
        <v>2764</v>
      </c>
      <c r="C2167" s="122">
        <v>45905</v>
      </c>
      <c r="D2167" s="122">
        <f>YEAR(REGISTROS[[#This Row],[FECHA]])</f>
        <v>2025</v>
      </c>
      <c r="E2167" s="112">
        <f>MONTH(REGISTROS[[#This Row],[FECHA]])</f>
        <v>9</v>
      </c>
      <c r="F2167" t="s">
        <v>4345</v>
      </c>
      <c r="G2167" s="11" t="str">
        <f ca="1">VLOOKUP(EXAMENES!F2167,PACIENTE[[APELLIDO / NOMBRE]:[GRUPO ETARIO]],4,0)</f>
        <v>ADOLECENTE</v>
      </c>
      <c r="H2167" s="10" t="s">
        <v>161</v>
      </c>
      <c r="I2167" s="10" t="s">
        <v>5</v>
      </c>
      <c r="J2167" s="46">
        <f>VLOOKUP(REGISTROS[[#This Row],[TIPO DE EXAMEN ]],SERVICIOS[],2,0)</f>
        <v>20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>
        <f t="shared" si="100"/>
        <v>2765</v>
      </c>
      <c r="C2168" s="122">
        <v>45905</v>
      </c>
      <c r="D2168" s="122">
        <f>YEAR(REGISTROS[[#This Row],[FECHA]])</f>
        <v>2025</v>
      </c>
      <c r="E2168" s="112">
        <f>MONTH(REGISTROS[[#This Row],[FECHA]])</f>
        <v>9</v>
      </c>
      <c r="F2168" t="s">
        <v>4347</v>
      </c>
      <c r="G2168" s="11" t="str">
        <f ca="1">VLOOKUP(EXAMENES!F2168,PACIENTE[[APELLIDO / NOMBRE]:[GRUPO ETARIO]],4,0)</f>
        <v>ADULTO</v>
      </c>
      <c r="H2168" s="10" t="s">
        <v>27</v>
      </c>
      <c r="I2168" s="10" t="s">
        <v>5</v>
      </c>
      <c r="J2168" s="46">
        <f>VLOOKUP(REGISTROS[[#This Row],[TIPO DE EXAMEN ]],SERVICIOS[],2,0)</f>
        <v>20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>
        <f t="shared" si="100"/>
        <v>2766</v>
      </c>
      <c r="C2169" s="122">
        <v>45906</v>
      </c>
      <c r="D2169" s="122">
        <f>YEAR(REGISTROS[[#This Row],[FECHA]])</f>
        <v>2025</v>
      </c>
      <c r="E2169" s="112">
        <f>MONTH(REGISTROS[[#This Row],[FECHA]])</f>
        <v>9</v>
      </c>
      <c r="F2169" t="s">
        <v>4350</v>
      </c>
      <c r="G2169" s="11" t="str">
        <f ca="1">VLOOKUP(EXAMENES!F2169,PACIENTE[[APELLIDO / NOMBRE]:[GRUPO ETARIO]],4,0)</f>
        <v>ADULTO</v>
      </c>
      <c r="H2169" s="10" t="s">
        <v>117</v>
      </c>
      <c r="I2169" s="10" t="s">
        <v>20</v>
      </c>
      <c r="J2169" s="46">
        <f>VLOOKUP(REGISTROS[[#This Row],[TIPO DE EXAMEN ]],SERVICIOS[],2,0)</f>
        <v>10</v>
      </c>
      <c r="K2169" s="10" t="s">
        <v>68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>
        <f t="shared" ref="B2170:B2233" si="102">IF(F2170&lt;&gt;"",1+B2169,"")</f>
        <v>2767</v>
      </c>
      <c r="C2170" s="122">
        <v>45906</v>
      </c>
      <c r="D2170" s="122">
        <f>YEAR(REGISTROS[[#This Row],[FECHA]])</f>
        <v>2025</v>
      </c>
      <c r="E2170" s="112">
        <f>MONTH(REGISTROS[[#This Row],[FECHA]])</f>
        <v>9</v>
      </c>
      <c r="F2170" t="s">
        <v>4351</v>
      </c>
      <c r="G2170" s="11" t="str">
        <f ca="1">VLOOKUP(EXAMENES!F2170,PACIENTE[[APELLIDO / NOMBRE]:[GRUPO ETARIO]],4,0)</f>
        <v>ADULTO</v>
      </c>
      <c r="H2170" s="10" t="s">
        <v>161</v>
      </c>
      <c r="I2170" s="10" t="s">
        <v>20</v>
      </c>
      <c r="J2170" s="46">
        <f>VLOOKUP(REGISTROS[[#This Row],[TIPO DE EXAMEN ]],SERVICIOS[],2,0)</f>
        <v>10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>
        <f t="shared" si="102"/>
        <v>2768</v>
      </c>
      <c r="C2171" s="122">
        <v>45906</v>
      </c>
      <c r="D2171" s="122">
        <f>YEAR(REGISTROS[[#This Row],[FECHA]])</f>
        <v>2025</v>
      </c>
      <c r="E2171" s="112">
        <f>MONTH(REGISTROS[[#This Row],[FECHA]])</f>
        <v>9</v>
      </c>
      <c r="F2171" t="s">
        <v>4353</v>
      </c>
      <c r="G2171" s="11" t="str">
        <f ca="1">VLOOKUP(EXAMENES!F2171,PACIENTE[[APELLIDO / NOMBRE]:[GRUPO ETARIO]],4,0)</f>
        <v>ADULTO</v>
      </c>
      <c r="H2171" s="10" t="s">
        <v>161</v>
      </c>
      <c r="I2171" s="10" t="s">
        <v>20</v>
      </c>
      <c r="J2171" s="46">
        <f>VLOOKUP(REGISTROS[[#This Row],[TIPO DE EXAMEN ]],SERVICIOS[],2,0)</f>
        <v>10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>
        <f t="shared" si="102"/>
        <v>2769</v>
      </c>
      <c r="C2172" s="122">
        <v>45908</v>
      </c>
      <c r="D2172" s="122">
        <f>YEAR(REGISTROS[[#This Row],[FECHA]])</f>
        <v>2025</v>
      </c>
      <c r="E2172" s="112">
        <f>MONTH(REGISTROS[[#This Row],[FECHA]])</f>
        <v>9</v>
      </c>
      <c r="F2172" t="s">
        <v>4354</v>
      </c>
      <c r="G2172" s="11" t="str">
        <f ca="1">VLOOKUP(EXAMENES!F2172,PACIENTE[[APELLIDO / NOMBRE]:[GRUPO ETARIO]],4,0)</f>
        <v>ADULTO</v>
      </c>
      <c r="H2172" s="10" t="s">
        <v>125</v>
      </c>
      <c r="I2172" s="10" t="s">
        <v>5</v>
      </c>
      <c r="J2172" s="46">
        <f>VLOOKUP(REGISTROS[[#This Row],[TIPO DE EXAMEN ]],SERVICIOS[],2,0)</f>
        <v>20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>
        <f t="shared" si="102"/>
        <v>2770</v>
      </c>
      <c r="C2173" s="122">
        <v>45908</v>
      </c>
      <c r="D2173" s="122">
        <f>YEAR(REGISTROS[[#This Row],[FECHA]])</f>
        <v>2025</v>
      </c>
      <c r="E2173" s="112">
        <f>MONTH(REGISTROS[[#This Row],[FECHA]])</f>
        <v>9</v>
      </c>
      <c r="F2173" t="s">
        <v>4356</v>
      </c>
      <c r="G2173" s="11" t="str">
        <f ca="1">VLOOKUP(EXAMENES!F2173,PACIENTE[[APELLIDO / NOMBRE]:[GRUPO ETARIO]],4,0)</f>
        <v>ADOLECENTE</v>
      </c>
      <c r="H2173" s="10" t="s">
        <v>27</v>
      </c>
      <c r="I2173" s="10" t="s">
        <v>5</v>
      </c>
      <c r="J2173" s="46">
        <f>VLOOKUP(REGISTROS[[#This Row],[TIPO DE EXAMEN ]],SERVICIOS[],2,0)</f>
        <v>20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>
        <f t="shared" si="102"/>
        <v>2771</v>
      </c>
      <c r="C2174" s="122">
        <v>45908</v>
      </c>
      <c r="D2174" s="122">
        <f>YEAR(REGISTROS[[#This Row],[FECHA]])</f>
        <v>2025</v>
      </c>
      <c r="E2174" s="112">
        <f>MONTH(REGISTROS[[#This Row],[FECHA]])</f>
        <v>9</v>
      </c>
      <c r="F2174" t="s">
        <v>3416</v>
      </c>
      <c r="G2174" s="11" t="str">
        <f ca="1">VLOOKUP(EXAMENES!F2174,PACIENTE[[APELLIDO / NOMBRE]:[GRUPO ETARIO]],4,0)</f>
        <v>ADULTO</v>
      </c>
      <c r="H2174" s="10" t="s">
        <v>27</v>
      </c>
      <c r="I2174" s="10" t="s">
        <v>5</v>
      </c>
      <c r="J2174" s="46">
        <f>VLOOKUP(REGISTROS[[#This Row],[TIPO DE EXAMEN ]],SERVICIOS[],2,0)</f>
        <v>20</v>
      </c>
      <c r="K2174" s="10" t="s">
        <v>68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>
        <f t="shared" si="102"/>
        <v>2772</v>
      </c>
      <c r="C2175" s="122">
        <v>45908</v>
      </c>
      <c r="D2175" s="122">
        <f>YEAR(REGISTROS[[#This Row],[FECHA]])</f>
        <v>2025</v>
      </c>
      <c r="E2175" s="112">
        <f>MONTH(REGISTROS[[#This Row],[FECHA]])</f>
        <v>9</v>
      </c>
      <c r="F2175" t="s">
        <v>4358</v>
      </c>
      <c r="G2175" s="11" t="str">
        <f ca="1">VLOOKUP(EXAMENES!F2175,PACIENTE[[APELLIDO / NOMBRE]:[GRUPO ETARIO]],4,0)</f>
        <v>ADULTO</v>
      </c>
      <c r="H2175" s="10" t="s">
        <v>1783</v>
      </c>
      <c r="I2175" s="10" t="s">
        <v>5</v>
      </c>
      <c r="J2175" s="46">
        <f>VLOOKUP(REGISTROS[[#This Row],[TIPO DE EXAMEN ]],SERVICIOS[],2,0)</f>
        <v>20</v>
      </c>
      <c r="K2175" s="10" t="s">
        <v>68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>
        <f t="shared" si="102"/>
        <v>2773</v>
      </c>
      <c r="C2176" s="122">
        <v>45908</v>
      </c>
      <c r="D2176" s="122">
        <f>YEAR(REGISTROS[[#This Row],[FECHA]])</f>
        <v>2025</v>
      </c>
      <c r="E2176" s="112">
        <f>MONTH(REGISTROS[[#This Row],[FECHA]])</f>
        <v>9</v>
      </c>
      <c r="F2176" t="s">
        <v>4360</v>
      </c>
      <c r="G2176" s="11" t="str">
        <f ca="1">VLOOKUP(EXAMENES!F2176,PACIENTE[[APELLIDO / NOMBRE]:[GRUPO ETARIO]],4,0)</f>
        <v>ADULTO</v>
      </c>
      <c r="H2176" s="10" t="s">
        <v>117</v>
      </c>
      <c r="I2176" s="10" t="s">
        <v>20</v>
      </c>
      <c r="J2176" s="46">
        <f>VLOOKUP(REGISTROS[[#This Row],[TIPO DE EXAMEN ]],SERVICIOS[],2,0)</f>
        <v>10</v>
      </c>
      <c r="K2176" s="10" t="s">
        <v>68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>
        <f t="shared" si="102"/>
        <v>2774</v>
      </c>
      <c r="C2177" s="122">
        <v>45908</v>
      </c>
      <c r="D2177" s="122">
        <f>YEAR(REGISTROS[[#This Row],[FECHA]])</f>
        <v>2025</v>
      </c>
      <c r="E2177" s="112">
        <f>MONTH(REGISTROS[[#This Row],[FECHA]])</f>
        <v>9</v>
      </c>
      <c r="F2177" t="s">
        <v>4362</v>
      </c>
      <c r="G2177" s="11" t="str">
        <f ca="1">VLOOKUP(EXAMENES!F2177,PACIENTE[[APELLIDO / NOMBRE]:[GRUPO ETARIO]],4,0)</f>
        <v>ADOLECENTE</v>
      </c>
      <c r="H2177" s="10" t="s">
        <v>3805</v>
      </c>
      <c r="I2177" s="10" t="s">
        <v>5</v>
      </c>
      <c r="J2177" s="46">
        <f>VLOOKUP(REGISTROS[[#This Row],[TIPO DE EXAMEN ]],SERVICIOS[],2,0)</f>
        <v>20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>
        <f t="shared" si="102"/>
        <v>2775</v>
      </c>
      <c r="C2178" s="122">
        <v>45908</v>
      </c>
      <c r="D2178" s="122">
        <f>YEAR(REGISTROS[[#This Row],[FECHA]])</f>
        <v>2025</v>
      </c>
      <c r="E2178" s="112">
        <f>MONTH(REGISTROS[[#This Row],[FECHA]])</f>
        <v>9</v>
      </c>
      <c r="F2178" t="s">
        <v>4363</v>
      </c>
      <c r="G2178" s="11" t="str">
        <f ca="1">VLOOKUP(EXAMENES!F2178,PACIENTE[[APELLIDO / NOMBRE]:[GRUPO ETARIO]],4,0)</f>
        <v>ADULTO</v>
      </c>
      <c r="H2178" s="10" t="s">
        <v>1779</v>
      </c>
      <c r="I2178" s="10" t="s">
        <v>5</v>
      </c>
      <c r="J2178" s="46">
        <f>VLOOKUP(REGISTROS[[#This Row],[TIPO DE EXAMEN ]],SERVICIOS[],2,0)</f>
        <v>20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>
        <f t="shared" si="102"/>
        <v>2776</v>
      </c>
      <c r="C2179" s="122">
        <v>45908</v>
      </c>
      <c r="D2179" s="122">
        <f>YEAR(REGISTROS[[#This Row],[FECHA]])</f>
        <v>2025</v>
      </c>
      <c r="E2179" s="112">
        <f>MONTH(REGISTROS[[#This Row],[FECHA]])</f>
        <v>9</v>
      </c>
      <c r="F2179" t="s">
        <v>4366</v>
      </c>
      <c r="G2179" s="11" t="str">
        <f ca="1">VLOOKUP(EXAMENES!F2179,PACIENTE[[APELLIDO / NOMBRE]:[GRUPO ETARIO]],4,0)</f>
        <v>ADULTO</v>
      </c>
      <c r="H2179" s="10" t="s">
        <v>85</v>
      </c>
      <c r="I2179" s="10" t="s">
        <v>72</v>
      </c>
      <c r="J2179" s="46">
        <f>VLOOKUP(REGISTROS[[#This Row],[TIPO DE EXAMEN ]],SERVICIOS[],2,0)</f>
        <v>10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>
        <f t="shared" si="102"/>
        <v>2777</v>
      </c>
      <c r="C2180" s="122">
        <v>45908</v>
      </c>
      <c r="D2180" s="122">
        <f>YEAR(REGISTROS[[#This Row],[FECHA]])</f>
        <v>2025</v>
      </c>
      <c r="E2180" s="112">
        <f>MONTH(REGISTROS[[#This Row],[FECHA]])</f>
        <v>9</v>
      </c>
      <c r="F2180" t="s">
        <v>4367</v>
      </c>
      <c r="G2180" s="11" t="str">
        <f ca="1">VLOOKUP(EXAMENES!F2180,PACIENTE[[APELLIDO / NOMBRE]:[GRUPO ETARIO]],4,0)</f>
        <v>ADULTO</v>
      </c>
      <c r="H2180" s="10" t="s">
        <v>161</v>
      </c>
      <c r="I2180" s="10" t="s">
        <v>5</v>
      </c>
      <c r="J2180" s="46">
        <f>VLOOKUP(REGISTROS[[#This Row],[TIPO DE EXAMEN ]],SERVICIOS[],2,0)</f>
        <v>20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>
        <f t="shared" si="102"/>
        <v>2778</v>
      </c>
      <c r="C2181" s="122">
        <v>45908</v>
      </c>
      <c r="D2181" s="122">
        <f>YEAR(REGISTROS[[#This Row],[FECHA]])</f>
        <v>2025</v>
      </c>
      <c r="E2181" s="112">
        <f>MONTH(REGISTROS[[#This Row],[FECHA]])</f>
        <v>9</v>
      </c>
      <c r="F2181" t="s">
        <v>4369</v>
      </c>
      <c r="G2181" s="11" t="str">
        <f ca="1">VLOOKUP(EXAMENES!F2181,PACIENTE[[APELLIDO / NOMBRE]:[GRUPO ETARIO]],4,0)</f>
        <v>ADULTO</v>
      </c>
      <c r="H2181" s="10" t="s">
        <v>161</v>
      </c>
      <c r="I2181" s="10" t="s">
        <v>5</v>
      </c>
      <c r="J2181" s="46">
        <f>VLOOKUP(REGISTROS[[#This Row],[TIPO DE EXAMEN ]],SERVICIOS[],2,0)</f>
        <v>20</v>
      </c>
      <c r="K2181" s="10" t="s">
        <v>68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>
        <f t="shared" si="102"/>
        <v>2779</v>
      </c>
      <c r="C2182" s="122">
        <v>45909</v>
      </c>
      <c r="D2182" s="122">
        <f>YEAR(REGISTROS[[#This Row],[FECHA]])</f>
        <v>2025</v>
      </c>
      <c r="E2182" s="112">
        <f>MONTH(REGISTROS[[#This Row],[FECHA]])</f>
        <v>9</v>
      </c>
      <c r="F2182" t="s">
        <v>4371</v>
      </c>
      <c r="G2182" s="11" t="str">
        <f ca="1">VLOOKUP(EXAMENES!F2182,PACIENTE[[APELLIDO / NOMBRE]:[GRUPO ETARIO]],4,0)</f>
        <v>ADULTO</v>
      </c>
      <c r="H2182" s="10" t="s">
        <v>27</v>
      </c>
      <c r="I2182" s="10" t="s">
        <v>5</v>
      </c>
      <c r="J2182" s="46">
        <f>VLOOKUP(REGISTROS[[#This Row],[TIPO DE EXAMEN ]],SERVICIOS[],2,0)</f>
        <v>20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>
        <f t="shared" si="102"/>
        <v>2780</v>
      </c>
      <c r="C2183" s="122">
        <v>45909</v>
      </c>
      <c r="D2183" s="122">
        <f>YEAR(REGISTROS[[#This Row],[FECHA]])</f>
        <v>2025</v>
      </c>
      <c r="E2183" s="112">
        <f>MONTH(REGISTROS[[#This Row],[FECHA]])</f>
        <v>9</v>
      </c>
      <c r="F2183" t="s">
        <v>4373</v>
      </c>
      <c r="G2183" s="11" t="str">
        <f ca="1">VLOOKUP(EXAMENES!F2183,PACIENTE[[APELLIDO / NOMBRE]:[GRUPO ETARIO]],4,0)</f>
        <v>ADULTO</v>
      </c>
      <c r="H2183" s="10" t="s">
        <v>127</v>
      </c>
      <c r="I2183" s="10" t="s">
        <v>5</v>
      </c>
      <c r="J2183" s="46">
        <f>VLOOKUP(REGISTROS[[#This Row],[TIPO DE EXAMEN ]],SERVICIOS[],2,0)</f>
        <v>20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>
        <f t="shared" si="102"/>
        <v>2781</v>
      </c>
      <c r="C2184" s="122">
        <v>45909</v>
      </c>
      <c r="D2184" s="122">
        <f>YEAR(REGISTROS[[#This Row],[FECHA]])</f>
        <v>2025</v>
      </c>
      <c r="E2184" s="112">
        <f>MONTH(REGISTROS[[#This Row],[FECHA]])</f>
        <v>9</v>
      </c>
      <c r="F2184" t="s">
        <v>4375</v>
      </c>
      <c r="G2184" s="11" t="str">
        <f ca="1">VLOOKUP(EXAMENES!F2184,PACIENTE[[APELLIDO / NOMBRE]:[GRUPO ETARIO]],4,0)</f>
        <v>ADULTO</v>
      </c>
      <c r="H2184" s="10" t="s">
        <v>85</v>
      </c>
      <c r="I2184" s="10" t="s">
        <v>20</v>
      </c>
      <c r="J2184" s="46">
        <f>VLOOKUP(REGISTROS[[#This Row],[TIPO DE EXAMEN ]],SERVICIOS[],2,0)</f>
        <v>10</v>
      </c>
      <c r="K2184" s="10" t="s">
        <v>68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>
        <f t="shared" si="102"/>
        <v>2782</v>
      </c>
      <c r="C2185" s="122">
        <v>45909</v>
      </c>
      <c r="D2185" s="122">
        <f>YEAR(REGISTROS[[#This Row],[FECHA]])</f>
        <v>2025</v>
      </c>
      <c r="E2185" s="112">
        <f>MONTH(REGISTROS[[#This Row],[FECHA]])</f>
        <v>9</v>
      </c>
      <c r="F2185" t="s">
        <v>4377</v>
      </c>
      <c r="G2185" s="11" t="str">
        <f ca="1">VLOOKUP(EXAMENES!F2185,PACIENTE[[APELLIDO / NOMBRE]:[GRUPO ETARIO]],4,0)</f>
        <v>ADULTO</v>
      </c>
      <c r="H2185" s="10" t="s">
        <v>117</v>
      </c>
      <c r="I2185" s="10" t="s">
        <v>5</v>
      </c>
      <c r="J2185" s="46">
        <f>VLOOKUP(REGISTROS[[#This Row],[TIPO DE EXAMEN ]],SERVICIOS[],2,0)</f>
        <v>20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>
        <f t="shared" si="102"/>
        <v>2783</v>
      </c>
      <c r="C2186" s="122">
        <v>45909</v>
      </c>
      <c r="D2186" s="122">
        <f>YEAR(REGISTROS[[#This Row],[FECHA]])</f>
        <v>2025</v>
      </c>
      <c r="E2186" s="112">
        <f>MONTH(REGISTROS[[#This Row],[FECHA]])</f>
        <v>9</v>
      </c>
      <c r="F2186" t="s">
        <v>4379</v>
      </c>
      <c r="G2186" s="11" t="str">
        <f ca="1">VLOOKUP(EXAMENES!F2186,PACIENTE[[APELLIDO / NOMBRE]:[GRUPO ETARIO]],4,0)</f>
        <v>ADULTO</v>
      </c>
      <c r="H2186" s="10" t="s">
        <v>27</v>
      </c>
      <c r="I2186" s="10" t="s">
        <v>5</v>
      </c>
      <c r="J2186" s="46">
        <f>VLOOKUP(REGISTROS[[#This Row],[TIPO DE EXAMEN ]],SERVICIOS[],2,0)</f>
        <v>20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>
        <f t="shared" si="102"/>
        <v>2784</v>
      </c>
      <c r="C2187" s="122">
        <v>45909</v>
      </c>
      <c r="D2187" s="122">
        <f>YEAR(REGISTROS[[#This Row],[FECHA]])</f>
        <v>2025</v>
      </c>
      <c r="E2187" s="112">
        <f>MONTH(REGISTROS[[#This Row],[FECHA]])</f>
        <v>9</v>
      </c>
      <c r="F2187" t="s">
        <v>4381</v>
      </c>
      <c r="G2187" s="11" t="str">
        <f ca="1">VLOOKUP(EXAMENES!F2187,PACIENTE[[APELLIDO / NOMBRE]:[GRUPO ETARIO]],4,0)</f>
        <v>ADULTO</v>
      </c>
      <c r="H2187" s="10" t="s">
        <v>1164</v>
      </c>
      <c r="I2187" s="10" t="s">
        <v>5</v>
      </c>
      <c r="J2187" s="46">
        <f>VLOOKUP(REGISTROS[[#This Row],[TIPO DE EXAMEN ]],SERVICIOS[],2,0)</f>
        <v>20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>
        <f t="shared" si="102"/>
        <v>2785</v>
      </c>
      <c r="C2188" s="122">
        <v>45909</v>
      </c>
      <c r="D2188" s="122">
        <f>YEAR(REGISTROS[[#This Row],[FECHA]])</f>
        <v>2025</v>
      </c>
      <c r="E2188" s="112">
        <f>MONTH(REGISTROS[[#This Row],[FECHA]])</f>
        <v>9</v>
      </c>
      <c r="F2188" t="s">
        <v>1304</v>
      </c>
      <c r="G2188" s="11" t="str">
        <f ca="1">VLOOKUP(EXAMENES!F2188,PACIENTE[[APELLIDO / NOMBRE]:[GRUPO ETARIO]],4,0)</f>
        <v>ADULTO</v>
      </c>
      <c r="H2188" s="10" t="s">
        <v>161</v>
      </c>
      <c r="I2188" s="10" t="s">
        <v>5</v>
      </c>
      <c r="J2188" s="46">
        <f>VLOOKUP(REGISTROS[[#This Row],[TIPO DE EXAMEN ]],SERVICIOS[],2,0)</f>
        <v>20</v>
      </c>
      <c r="K2188" s="10" t="s">
        <v>68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>
        <f t="shared" si="102"/>
        <v>2786</v>
      </c>
      <c r="C2189" s="122">
        <v>45909</v>
      </c>
      <c r="D2189" s="122">
        <f>YEAR(REGISTROS[[#This Row],[FECHA]])</f>
        <v>2025</v>
      </c>
      <c r="E2189" s="112">
        <f>MONTH(REGISTROS[[#This Row],[FECHA]])</f>
        <v>9</v>
      </c>
      <c r="F2189" t="s">
        <v>4383</v>
      </c>
      <c r="G2189" s="11" t="str">
        <f ca="1">VLOOKUP(EXAMENES!F2189,PACIENTE[[APELLIDO / NOMBRE]:[GRUPO ETARIO]],4,0)</f>
        <v>ADOLECENTE</v>
      </c>
      <c r="H2189" s="10" t="s">
        <v>161</v>
      </c>
      <c r="I2189" s="10" t="s">
        <v>5</v>
      </c>
      <c r="J2189" s="46">
        <f>VLOOKUP(REGISTROS[[#This Row],[TIPO DE EXAMEN ]],SERVICIOS[],2,0)</f>
        <v>20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>
        <f t="shared" si="102"/>
        <v>2787</v>
      </c>
      <c r="C2190" s="122">
        <v>45909</v>
      </c>
      <c r="D2190" s="122">
        <f>YEAR(REGISTROS[[#This Row],[FECHA]])</f>
        <v>2025</v>
      </c>
      <c r="E2190" s="112">
        <f>MONTH(REGISTROS[[#This Row],[FECHA]])</f>
        <v>9</v>
      </c>
      <c r="F2190" t="s">
        <v>4385</v>
      </c>
      <c r="G2190" s="11" t="str">
        <f ca="1">VLOOKUP(EXAMENES!F2190,PACIENTE[[APELLIDO / NOMBRE]:[GRUPO ETARIO]],4,0)</f>
        <v>ADULTO</v>
      </c>
      <c r="H2190" s="10" t="s">
        <v>161</v>
      </c>
      <c r="I2190" s="10" t="s">
        <v>5</v>
      </c>
      <c r="J2190" s="46">
        <f>VLOOKUP(REGISTROS[[#This Row],[TIPO DE EXAMEN ]],SERVICIOS[],2,0)</f>
        <v>20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>
        <f t="shared" si="102"/>
        <v>2788</v>
      </c>
      <c r="C2191" s="122">
        <v>45909</v>
      </c>
      <c r="D2191" s="122">
        <f>YEAR(REGISTROS[[#This Row],[FECHA]])</f>
        <v>2025</v>
      </c>
      <c r="E2191" s="112">
        <f>MONTH(REGISTROS[[#This Row],[FECHA]])</f>
        <v>9</v>
      </c>
      <c r="F2191" t="s">
        <v>4387</v>
      </c>
      <c r="G2191" s="11" t="str">
        <f ca="1">VLOOKUP(EXAMENES!F2191,PACIENTE[[APELLIDO / NOMBRE]:[GRUPO ETARIO]],4,0)</f>
        <v>ADULTO</v>
      </c>
      <c r="H2191" s="10" t="s">
        <v>117</v>
      </c>
      <c r="I2191" s="10" t="s">
        <v>72</v>
      </c>
      <c r="J2191" s="46">
        <f>VLOOKUP(REGISTROS[[#This Row],[TIPO DE EXAMEN ]],SERVICIOS[],2,0)</f>
        <v>10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>
        <f t="shared" si="102"/>
        <v>2789</v>
      </c>
      <c r="C2192" s="122">
        <v>45909</v>
      </c>
      <c r="D2192" s="122">
        <f>YEAR(REGISTROS[[#This Row],[FECHA]])</f>
        <v>2025</v>
      </c>
      <c r="E2192" s="112">
        <f>MONTH(REGISTROS[[#This Row],[FECHA]])</f>
        <v>9</v>
      </c>
      <c r="F2192" t="s">
        <v>4389</v>
      </c>
      <c r="G2192" s="11" t="str">
        <f ca="1">VLOOKUP(EXAMENES!F2192,PACIENTE[[APELLIDO / NOMBRE]:[GRUPO ETARIO]],4,0)</f>
        <v>ADULTO</v>
      </c>
      <c r="H2192" s="10" t="s">
        <v>161</v>
      </c>
      <c r="I2192" s="10" t="s">
        <v>20</v>
      </c>
      <c r="J2192" s="46">
        <f>VLOOKUP(REGISTROS[[#This Row],[TIPO DE EXAMEN ]],SERVICIOS[],2,0)</f>
        <v>10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>
        <f t="shared" si="102"/>
        <v>2790</v>
      </c>
      <c r="C2193" s="122">
        <v>45910</v>
      </c>
      <c r="D2193" s="122">
        <f>YEAR(REGISTROS[[#This Row],[FECHA]])</f>
        <v>2025</v>
      </c>
      <c r="E2193" s="112">
        <f>MONTH(REGISTROS[[#This Row],[FECHA]])</f>
        <v>9</v>
      </c>
      <c r="F2193" t="s">
        <v>4390</v>
      </c>
      <c r="G2193" s="11" t="str">
        <f ca="1">VLOOKUP(EXAMENES!F2193,PACIENTE[[APELLIDO / NOMBRE]:[GRUPO ETARIO]],4,0)</f>
        <v>ADULTO</v>
      </c>
      <c r="H2193" s="10" t="s">
        <v>161</v>
      </c>
      <c r="I2193" s="10" t="s">
        <v>20</v>
      </c>
      <c r="J2193" s="46">
        <f>VLOOKUP(REGISTROS[[#This Row],[TIPO DE EXAMEN ]],SERVICIOS[],2,0)</f>
        <v>10</v>
      </c>
      <c r="K2193" s="10" t="s">
        <v>68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>
        <f t="shared" si="102"/>
        <v>2791</v>
      </c>
      <c r="C2194" s="122">
        <v>45910</v>
      </c>
      <c r="D2194" s="122">
        <f>YEAR(REGISTROS[[#This Row],[FECHA]])</f>
        <v>2025</v>
      </c>
      <c r="E2194" s="112">
        <f>MONTH(REGISTROS[[#This Row],[FECHA]])</f>
        <v>9</v>
      </c>
      <c r="F2194" t="s">
        <v>4392</v>
      </c>
      <c r="G2194" s="11" t="str">
        <f ca="1">VLOOKUP(EXAMENES!F2194,PACIENTE[[APELLIDO / NOMBRE]:[GRUPO ETARIO]],4,0)</f>
        <v>ADULTO</v>
      </c>
      <c r="H2194" s="10" t="s">
        <v>117</v>
      </c>
      <c r="I2194" s="10" t="s">
        <v>20</v>
      </c>
      <c r="J2194" s="46">
        <f>VLOOKUP(REGISTROS[[#This Row],[TIPO DE EXAMEN ]],SERVICIOS[],2,0)</f>
        <v>10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>
        <f t="shared" si="102"/>
        <v>2792</v>
      </c>
      <c r="C2195" s="122">
        <v>45910</v>
      </c>
      <c r="D2195" s="122">
        <f>YEAR(REGISTROS[[#This Row],[FECHA]])</f>
        <v>2025</v>
      </c>
      <c r="E2195" s="112">
        <f>MONTH(REGISTROS[[#This Row],[FECHA]])</f>
        <v>9</v>
      </c>
      <c r="F2195" t="s">
        <v>4393</v>
      </c>
      <c r="G2195" s="11" t="str">
        <f ca="1">VLOOKUP(EXAMENES!F2195,PACIENTE[[APELLIDO / NOMBRE]:[GRUPO ETARIO]],4,0)</f>
        <v>ADULTO</v>
      </c>
      <c r="H2195" s="10" t="s">
        <v>161</v>
      </c>
      <c r="I2195" s="10" t="s">
        <v>5</v>
      </c>
      <c r="J2195" s="46">
        <f>VLOOKUP(REGISTROS[[#This Row],[TIPO DE EXAMEN ]],SERVICIOS[],2,0)</f>
        <v>20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>
        <f t="shared" si="102"/>
        <v>2793</v>
      </c>
      <c r="C2196" s="122">
        <v>45910</v>
      </c>
      <c r="D2196" s="122">
        <f>YEAR(REGISTROS[[#This Row],[FECHA]])</f>
        <v>2025</v>
      </c>
      <c r="E2196" s="112">
        <f>MONTH(REGISTROS[[#This Row],[FECHA]])</f>
        <v>9</v>
      </c>
      <c r="F2196" t="s">
        <v>4395</v>
      </c>
      <c r="G2196" s="11" t="str">
        <f ca="1">VLOOKUP(EXAMENES!F2196,PACIENTE[[APELLIDO / NOMBRE]:[GRUPO ETARIO]],4,0)</f>
        <v>NIÑO</v>
      </c>
      <c r="H2196" s="10" t="s">
        <v>1772</v>
      </c>
      <c r="I2196" s="10" t="s">
        <v>20</v>
      </c>
      <c r="J2196" s="46">
        <f>VLOOKUP(REGISTROS[[#This Row],[TIPO DE EXAMEN ]],SERVICIOS[],2,0)</f>
        <v>10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>
        <f t="shared" si="102"/>
        <v>2794</v>
      </c>
      <c r="C2197" s="122">
        <v>45910</v>
      </c>
      <c r="D2197" s="122">
        <f>YEAR(REGISTROS[[#This Row],[FECHA]])</f>
        <v>2025</v>
      </c>
      <c r="E2197" s="112">
        <f>MONTH(REGISTROS[[#This Row],[FECHA]])</f>
        <v>9</v>
      </c>
      <c r="F2197" t="s">
        <v>4397</v>
      </c>
      <c r="G2197" s="11" t="str">
        <f ca="1">VLOOKUP(EXAMENES!F2197,PACIENTE[[APELLIDO / NOMBRE]:[GRUPO ETARIO]],4,0)</f>
        <v>ADULTO</v>
      </c>
      <c r="H2197" s="10" t="s">
        <v>27</v>
      </c>
      <c r="I2197" s="10" t="s">
        <v>5</v>
      </c>
      <c r="J2197" s="46">
        <f>VLOOKUP(REGISTROS[[#This Row],[TIPO DE EXAMEN ]],SERVICIOS[],2,0)</f>
        <v>20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>
        <f t="shared" si="102"/>
        <v>2795</v>
      </c>
      <c r="C2198" s="122">
        <v>45910</v>
      </c>
      <c r="D2198" s="122">
        <f>YEAR(REGISTROS[[#This Row],[FECHA]])</f>
        <v>2025</v>
      </c>
      <c r="E2198" s="112">
        <f>MONTH(REGISTROS[[#This Row],[FECHA]])</f>
        <v>9</v>
      </c>
      <c r="F2198" t="s">
        <v>4399</v>
      </c>
      <c r="G2198" s="11" t="str">
        <f ca="1">VLOOKUP(EXAMENES!F2198,PACIENTE[[APELLIDO / NOMBRE]:[GRUPO ETARIO]],4,0)</f>
        <v>ADULTO</v>
      </c>
      <c r="H2198" s="10" t="s">
        <v>117</v>
      </c>
      <c r="I2198" s="10" t="s">
        <v>5</v>
      </c>
      <c r="J2198" s="46">
        <f>VLOOKUP(REGISTROS[[#This Row],[TIPO DE EXAMEN ]],SERVICIOS[],2,0)</f>
        <v>20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>
        <f t="shared" si="102"/>
        <v>2796</v>
      </c>
      <c r="C2199" s="122">
        <v>45910</v>
      </c>
      <c r="D2199" s="122">
        <f>YEAR(REGISTROS[[#This Row],[FECHA]])</f>
        <v>2025</v>
      </c>
      <c r="E2199" s="112">
        <f>MONTH(REGISTROS[[#This Row],[FECHA]])</f>
        <v>9</v>
      </c>
      <c r="F2199" t="s">
        <v>4401</v>
      </c>
      <c r="G2199" s="11" t="str">
        <f ca="1">VLOOKUP(EXAMENES!F2199,PACIENTE[[APELLIDO / NOMBRE]:[GRUPO ETARIO]],4,0)</f>
        <v>ADOLECENTE</v>
      </c>
      <c r="H2199" s="10" t="s">
        <v>27</v>
      </c>
      <c r="I2199" s="10" t="s">
        <v>5</v>
      </c>
      <c r="J2199" s="46">
        <f>VLOOKUP(REGISTROS[[#This Row],[TIPO DE EXAMEN ]],SERVICIOS[],2,0)</f>
        <v>20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>
        <f t="shared" si="102"/>
        <v>2797</v>
      </c>
      <c r="C2200" s="122">
        <v>45910</v>
      </c>
      <c r="D2200" s="122">
        <f>YEAR(REGISTROS[[#This Row],[FECHA]])</f>
        <v>2025</v>
      </c>
      <c r="E2200" s="112">
        <f>MONTH(REGISTROS[[#This Row],[FECHA]])</f>
        <v>9</v>
      </c>
      <c r="F2200" t="s">
        <v>4402</v>
      </c>
      <c r="G2200" s="11" t="str">
        <f ca="1">VLOOKUP(EXAMENES!F2200,PACIENTE[[APELLIDO / NOMBRE]:[GRUPO ETARIO]],4,0)</f>
        <v>NIÑO</v>
      </c>
      <c r="H2200" s="10" t="s">
        <v>201</v>
      </c>
      <c r="I2200" s="10" t="s">
        <v>5</v>
      </c>
      <c r="J2200" s="46">
        <f>VLOOKUP(REGISTROS[[#This Row],[TIPO DE EXAMEN ]],SERVICIOS[],2,0)</f>
        <v>20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>
        <f t="shared" si="102"/>
        <v>2798</v>
      </c>
      <c r="C2201" s="122">
        <v>45910</v>
      </c>
      <c r="D2201" s="122">
        <f>YEAR(REGISTROS[[#This Row],[FECHA]])</f>
        <v>2025</v>
      </c>
      <c r="E2201" s="112">
        <f>MONTH(REGISTROS[[#This Row],[FECHA]])</f>
        <v>9</v>
      </c>
      <c r="F2201" t="s">
        <v>4404</v>
      </c>
      <c r="G2201" s="11" t="str">
        <f ca="1">VLOOKUP(EXAMENES!F2201,PACIENTE[[APELLIDO / NOMBRE]:[GRUPO ETARIO]],4,0)</f>
        <v>ADOLECENTE</v>
      </c>
      <c r="H2201" s="10" t="s">
        <v>161</v>
      </c>
      <c r="I2201" s="10" t="s">
        <v>5</v>
      </c>
      <c r="J2201" s="46">
        <f>VLOOKUP(REGISTROS[[#This Row],[TIPO DE EXAMEN ]],SERVICIOS[],2,0)</f>
        <v>20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>
        <f t="shared" si="102"/>
        <v>2799</v>
      </c>
      <c r="C2202" s="122">
        <v>45910</v>
      </c>
      <c r="D2202" s="122">
        <f>YEAR(REGISTROS[[#This Row],[FECHA]])</f>
        <v>2025</v>
      </c>
      <c r="E2202" s="112">
        <f>MONTH(REGISTROS[[#This Row],[FECHA]])</f>
        <v>9</v>
      </c>
      <c r="F2202" t="s">
        <v>4405</v>
      </c>
      <c r="G2202" s="11" t="str">
        <f ca="1">VLOOKUP(EXAMENES!F2202,PACIENTE[[APELLIDO / NOMBRE]:[GRUPO ETARIO]],4,0)</f>
        <v>ADOLECENTE</v>
      </c>
      <c r="H2202" s="10" t="s">
        <v>2293</v>
      </c>
      <c r="I2202" s="10" t="s">
        <v>5</v>
      </c>
      <c r="J2202" s="46">
        <f>VLOOKUP(REGISTROS[[#This Row],[TIPO DE EXAMEN ]],SERVICIOS[],2,0)</f>
        <v>20</v>
      </c>
      <c r="K2202" s="10" t="s">
        <v>68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>
        <f t="shared" si="102"/>
        <v>2800</v>
      </c>
      <c r="C2203" s="122">
        <v>45910</v>
      </c>
      <c r="D2203" s="122">
        <f>YEAR(REGISTROS[[#This Row],[FECHA]])</f>
        <v>2025</v>
      </c>
      <c r="E2203" s="112">
        <f>MONTH(REGISTROS[[#This Row],[FECHA]])</f>
        <v>9</v>
      </c>
      <c r="F2203" t="s">
        <v>4407</v>
      </c>
      <c r="G2203" s="11" t="str">
        <f ca="1">VLOOKUP(EXAMENES!F2203,PACIENTE[[APELLIDO / NOMBRE]:[GRUPO ETARIO]],4,0)</f>
        <v>ADOLECENTE</v>
      </c>
      <c r="H2203" s="10" t="s">
        <v>3805</v>
      </c>
      <c r="I2203" s="10" t="s">
        <v>5</v>
      </c>
      <c r="J2203" s="46">
        <f>VLOOKUP(REGISTROS[[#This Row],[TIPO DE EXAMEN ]],SERVICIOS[],2,0)</f>
        <v>20</v>
      </c>
      <c r="K2203" s="10" t="s">
        <v>68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>
        <f t="shared" si="102"/>
        <v>2801</v>
      </c>
      <c r="C2204" s="122">
        <v>45910</v>
      </c>
      <c r="D2204" s="122">
        <f>YEAR(REGISTROS[[#This Row],[FECHA]])</f>
        <v>2025</v>
      </c>
      <c r="E2204" s="112">
        <f>MONTH(REGISTROS[[#This Row],[FECHA]])</f>
        <v>9</v>
      </c>
      <c r="F2204" t="s">
        <v>4409</v>
      </c>
      <c r="G2204" s="11" t="str">
        <f ca="1">VLOOKUP(EXAMENES!F2204,PACIENTE[[APELLIDO / NOMBRE]:[GRUPO ETARIO]],4,0)</f>
        <v>ADULTO</v>
      </c>
      <c r="H2204" s="10" t="s">
        <v>117</v>
      </c>
      <c r="I2204" s="10" t="s">
        <v>20</v>
      </c>
      <c r="J2204" s="46">
        <f>VLOOKUP(REGISTROS[[#This Row],[TIPO DE EXAMEN ]],SERVICIOS[],2,0)</f>
        <v>10</v>
      </c>
      <c r="K2204" s="10" t="s">
        <v>68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>
        <f t="shared" si="102"/>
        <v>2802</v>
      </c>
      <c r="C2205" s="122">
        <v>45910</v>
      </c>
      <c r="D2205" s="122">
        <f>YEAR(REGISTROS[[#This Row],[FECHA]])</f>
        <v>2025</v>
      </c>
      <c r="E2205" s="112">
        <f>MONTH(REGISTROS[[#This Row],[FECHA]])</f>
        <v>9</v>
      </c>
      <c r="F2205" t="s">
        <v>4411</v>
      </c>
      <c r="G2205" s="11" t="str">
        <f ca="1">VLOOKUP(EXAMENES!F2205,PACIENTE[[APELLIDO / NOMBRE]:[GRUPO ETARIO]],4,0)</f>
        <v>ADOLECENTE</v>
      </c>
      <c r="H2205" s="10" t="s">
        <v>3805</v>
      </c>
      <c r="I2205" s="10" t="s">
        <v>5</v>
      </c>
      <c r="J2205" s="46">
        <f>VLOOKUP(REGISTROS[[#This Row],[TIPO DE EXAMEN ]],SERVICIOS[],2,0)</f>
        <v>20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>
        <f t="shared" si="102"/>
        <v>2803</v>
      </c>
      <c r="C2206" s="122">
        <v>45911</v>
      </c>
      <c r="D2206" s="122">
        <f>YEAR(REGISTROS[[#This Row],[FECHA]])</f>
        <v>2025</v>
      </c>
      <c r="E2206" s="112">
        <f>MONTH(REGISTROS[[#This Row],[FECHA]])</f>
        <v>9</v>
      </c>
      <c r="F2206" t="s">
        <v>4413</v>
      </c>
      <c r="G2206" s="11" t="str">
        <f ca="1">VLOOKUP(EXAMENES!F2206,PACIENTE[[APELLIDO / NOMBRE]:[GRUPO ETARIO]],4,0)</f>
        <v>ADULTO</v>
      </c>
      <c r="H2206" s="10" t="s">
        <v>127</v>
      </c>
      <c r="I2206" s="10" t="s">
        <v>5</v>
      </c>
      <c r="J2206" s="46">
        <f>VLOOKUP(REGISTROS[[#This Row],[TIPO DE EXAMEN ]],SERVICIOS[],2,0)</f>
        <v>20</v>
      </c>
      <c r="K2206" s="10" t="s">
        <v>68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>
        <f t="shared" si="102"/>
        <v>2804</v>
      </c>
      <c r="C2207" s="122">
        <v>45911</v>
      </c>
      <c r="D2207" s="122">
        <f>YEAR(REGISTROS[[#This Row],[FECHA]])</f>
        <v>2025</v>
      </c>
      <c r="E2207" s="112">
        <f>MONTH(REGISTROS[[#This Row],[FECHA]])</f>
        <v>9</v>
      </c>
      <c r="F2207" t="s">
        <v>4415</v>
      </c>
      <c r="G2207" s="11" t="str">
        <f ca="1">VLOOKUP(EXAMENES!F2207,PACIENTE[[APELLIDO / NOMBRE]:[GRUPO ETARIO]],4,0)</f>
        <v>ADULTO</v>
      </c>
      <c r="H2207" s="10" t="s">
        <v>27</v>
      </c>
      <c r="I2207" s="10" t="s">
        <v>5</v>
      </c>
      <c r="J2207" s="46">
        <f>VLOOKUP(REGISTROS[[#This Row],[TIPO DE EXAMEN ]],SERVICIOS[],2,0)</f>
        <v>20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>
        <f t="shared" si="102"/>
        <v>2805</v>
      </c>
      <c r="C2208" s="122">
        <v>45911</v>
      </c>
      <c r="D2208" s="122">
        <f>YEAR(REGISTROS[[#This Row],[FECHA]])</f>
        <v>2025</v>
      </c>
      <c r="E2208" s="112">
        <f>MONTH(REGISTROS[[#This Row],[FECHA]])</f>
        <v>9</v>
      </c>
      <c r="F2208" t="s">
        <v>4417</v>
      </c>
      <c r="G2208" s="11" t="str">
        <f ca="1">VLOOKUP(EXAMENES!F2208,PACIENTE[[APELLIDO / NOMBRE]:[GRUPO ETARIO]],4,0)</f>
        <v>ADOLECENTE</v>
      </c>
      <c r="H2208" s="10" t="s">
        <v>3498</v>
      </c>
      <c r="I2208" s="10" t="s">
        <v>5</v>
      </c>
      <c r="J2208" s="46">
        <f>VLOOKUP(REGISTROS[[#This Row],[TIPO DE EXAMEN ]],SERVICIOS[],2,0)</f>
        <v>20</v>
      </c>
      <c r="K2208" s="10" t="s">
        <v>68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>
        <f t="shared" si="102"/>
        <v>2806</v>
      </c>
      <c r="C2209" s="122">
        <v>45912</v>
      </c>
      <c r="D2209" s="122">
        <f>YEAR(REGISTROS[[#This Row],[FECHA]])</f>
        <v>2025</v>
      </c>
      <c r="E2209" s="112">
        <f>MONTH(REGISTROS[[#This Row],[FECHA]])</f>
        <v>9</v>
      </c>
      <c r="F2209" t="s">
        <v>4419</v>
      </c>
      <c r="G2209" s="11" t="str">
        <f ca="1">VLOOKUP(EXAMENES!F2209,PACIENTE[[APELLIDO / NOMBRE]:[GRUPO ETARIO]],4,0)</f>
        <v>ADULTO</v>
      </c>
      <c r="H2209" s="10" t="s">
        <v>161</v>
      </c>
      <c r="I2209" s="10" t="s">
        <v>5</v>
      </c>
      <c r="J2209" s="46">
        <f>VLOOKUP(REGISTROS[[#This Row],[TIPO DE EXAMEN ]],SERVICIOS[],2,0)</f>
        <v>20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>
        <f t="shared" si="102"/>
        <v>2807</v>
      </c>
      <c r="C2210" s="122">
        <v>45912</v>
      </c>
      <c r="D2210" s="122">
        <f>YEAR(REGISTROS[[#This Row],[FECHA]])</f>
        <v>2025</v>
      </c>
      <c r="E2210" s="112">
        <f>MONTH(REGISTROS[[#This Row],[FECHA]])</f>
        <v>9</v>
      </c>
      <c r="F2210" t="s">
        <v>4421</v>
      </c>
      <c r="G2210" s="11" t="str">
        <f ca="1">VLOOKUP(EXAMENES!F2210,PACIENTE[[APELLIDO / NOMBRE]:[GRUPO ETARIO]],4,0)</f>
        <v>ADULTO</v>
      </c>
      <c r="H2210" s="10" t="s">
        <v>1779</v>
      </c>
      <c r="I2210" s="10" t="s">
        <v>5</v>
      </c>
      <c r="J2210" s="46">
        <f>VLOOKUP(REGISTROS[[#This Row],[TIPO DE EXAMEN ]],SERVICIOS[],2,0)</f>
        <v>20</v>
      </c>
      <c r="K2210" s="10" t="s">
        <v>68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>
        <f t="shared" si="102"/>
        <v>2808</v>
      </c>
      <c r="C2211" s="122">
        <v>45912</v>
      </c>
      <c r="D2211" s="122">
        <f>YEAR(REGISTROS[[#This Row],[FECHA]])</f>
        <v>2025</v>
      </c>
      <c r="E2211" s="112">
        <f>MONTH(REGISTROS[[#This Row],[FECHA]])</f>
        <v>9</v>
      </c>
      <c r="F2211" t="s">
        <v>4423</v>
      </c>
      <c r="G2211" s="11" t="str">
        <f ca="1">VLOOKUP(EXAMENES!F2211,PACIENTE[[APELLIDO / NOMBRE]:[GRUPO ETARIO]],4,0)</f>
        <v>ADULTO</v>
      </c>
      <c r="H2211" s="10" t="s">
        <v>161</v>
      </c>
      <c r="I2211" s="10" t="s">
        <v>5</v>
      </c>
      <c r="J2211" s="46">
        <f>VLOOKUP(REGISTROS[[#This Row],[TIPO DE EXAMEN ]],SERVICIOS[],2,0)</f>
        <v>20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>
        <f t="shared" si="102"/>
        <v>2809</v>
      </c>
      <c r="C2212" s="122">
        <v>45912</v>
      </c>
      <c r="D2212" s="122">
        <f>YEAR(REGISTROS[[#This Row],[FECHA]])</f>
        <v>2025</v>
      </c>
      <c r="E2212" s="112">
        <f>MONTH(REGISTROS[[#This Row],[FECHA]])</f>
        <v>9</v>
      </c>
      <c r="F2212" t="s">
        <v>4425</v>
      </c>
      <c r="G2212" s="11" t="str">
        <f ca="1">VLOOKUP(EXAMENES!F2212,PACIENTE[[APELLIDO / NOMBRE]:[GRUPO ETARIO]],4,0)</f>
        <v>ADULTO</v>
      </c>
      <c r="H2212" s="10" t="s">
        <v>161</v>
      </c>
      <c r="I2212" s="10" t="s">
        <v>5</v>
      </c>
      <c r="J2212" s="46">
        <f>VLOOKUP(REGISTROS[[#This Row],[TIPO DE EXAMEN ]],SERVICIOS[],2,0)</f>
        <v>20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>
        <f t="shared" si="102"/>
        <v>2810</v>
      </c>
      <c r="C2213" s="122">
        <v>45912</v>
      </c>
      <c r="D2213" s="122">
        <f>YEAR(REGISTROS[[#This Row],[FECHA]])</f>
        <v>2025</v>
      </c>
      <c r="E2213" s="112">
        <f>MONTH(REGISTROS[[#This Row],[FECHA]])</f>
        <v>9</v>
      </c>
      <c r="F2213" t="s">
        <v>4427</v>
      </c>
      <c r="G2213" s="11" t="str">
        <f ca="1">VLOOKUP(EXAMENES!F2213,PACIENTE[[APELLIDO / NOMBRE]:[GRUPO ETARIO]],4,0)</f>
        <v>ADULTO</v>
      </c>
      <c r="H2213" s="10" t="s">
        <v>27</v>
      </c>
      <c r="I2213" s="10" t="s">
        <v>5</v>
      </c>
      <c r="J2213" s="46">
        <f>VLOOKUP(REGISTROS[[#This Row],[TIPO DE EXAMEN ]],SERVICIOS[],2,0)</f>
        <v>20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>
        <f t="shared" si="102"/>
        <v>2811</v>
      </c>
      <c r="C2214" s="122">
        <v>45912</v>
      </c>
      <c r="D2214" s="122">
        <f>YEAR(REGISTROS[[#This Row],[FECHA]])</f>
        <v>2025</v>
      </c>
      <c r="E2214" s="112">
        <f>MONTH(REGISTROS[[#This Row],[FECHA]])</f>
        <v>9</v>
      </c>
      <c r="F2214" t="s">
        <v>4428</v>
      </c>
      <c r="G2214" s="11" t="str">
        <f ca="1">VLOOKUP(EXAMENES!F2214,PACIENTE[[APELLIDO / NOMBRE]:[GRUPO ETARIO]],4,0)</f>
        <v>ADULTO</v>
      </c>
      <c r="H2214" s="10" t="s">
        <v>161</v>
      </c>
      <c r="I2214" s="10" t="s">
        <v>20</v>
      </c>
      <c r="J2214" s="46">
        <f>VLOOKUP(REGISTROS[[#This Row],[TIPO DE EXAMEN ]],SERVICIOS[],2,0)</f>
        <v>10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>
        <f t="shared" si="102"/>
        <v>2812</v>
      </c>
      <c r="C2215" s="122">
        <v>45912</v>
      </c>
      <c r="D2215" s="122">
        <f>YEAR(REGISTROS[[#This Row],[FECHA]])</f>
        <v>2025</v>
      </c>
      <c r="E2215" s="112">
        <f>MONTH(REGISTROS[[#This Row],[FECHA]])</f>
        <v>9</v>
      </c>
      <c r="F2215" t="s">
        <v>4430</v>
      </c>
      <c r="G2215" s="11" t="str">
        <f ca="1">VLOOKUP(EXAMENES!F2215,PACIENTE[[APELLIDO / NOMBRE]:[GRUPO ETARIO]],4,0)</f>
        <v>ADOLECENTE</v>
      </c>
      <c r="H2215" s="10" t="s">
        <v>161</v>
      </c>
      <c r="I2215" s="10" t="s">
        <v>5</v>
      </c>
      <c r="J2215" s="46">
        <f>VLOOKUP(REGISTROS[[#This Row],[TIPO DE EXAMEN ]],SERVICIOS[],2,0)</f>
        <v>20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>
        <f t="shared" si="102"/>
        <v>2813</v>
      </c>
      <c r="C2216" s="122">
        <v>45912</v>
      </c>
      <c r="D2216" s="122">
        <f>YEAR(REGISTROS[[#This Row],[FECHA]])</f>
        <v>2025</v>
      </c>
      <c r="E2216" s="112">
        <f>MONTH(REGISTROS[[#This Row],[FECHA]])</f>
        <v>9</v>
      </c>
      <c r="F2216" t="s">
        <v>4432</v>
      </c>
      <c r="G2216" s="11" t="str">
        <f ca="1">VLOOKUP(EXAMENES!F2216,PACIENTE[[APELLIDO / NOMBRE]:[GRUPO ETARIO]],4,0)</f>
        <v>ADULTO</v>
      </c>
      <c r="H2216" s="10" t="s">
        <v>27</v>
      </c>
      <c r="I2216" s="10" t="s">
        <v>72</v>
      </c>
      <c r="J2216" s="46">
        <f>VLOOKUP(REGISTROS[[#This Row],[TIPO DE EXAMEN ]],SERVICIOS[],2,0)</f>
        <v>10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>
        <f t="shared" si="102"/>
        <v>2814</v>
      </c>
      <c r="C2217" s="122">
        <v>45912</v>
      </c>
      <c r="D2217" s="122">
        <f>YEAR(REGISTROS[[#This Row],[FECHA]])</f>
        <v>2025</v>
      </c>
      <c r="E2217" s="112">
        <f>MONTH(REGISTROS[[#This Row],[FECHA]])</f>
        <v>9</v>
      </c>
      <c r="F2217" t="s">
        <v>4434</v>
      </c>
      <c r="G2217" s="11" t="str">
        <f ca="1">VLOOKUP(EXAMENES!F2217,PACIENTE[[APELLIDO / NOMBRE]:[GRUPO ETARIO]],4,0)</f>
        <v>ADULTO</v>
      </c>
      <c r="H2217" s="10" t="s">
        <v>1779</v>
      </c>
      <c r="I2217" s="10" t="s">
        <v>5</v>
      </c>
      <c r="J2217" s="46">
        <f>VLOOKUP(REGISTROS[[#This Row],[TIPO DE EXAMEN ]],SERVICIOS[],2,0)</f>
        <v>20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>
        <f t="shared" si="102"/>
        <v>2815</v>
      </c>
      <c r="C2218" s="122">
        <v>45912</v>
      </c>
      <c r="D2218" s="122">
        <f>YEAR(REGISTROS[[#This Row],[FECHA]])</f>
        <v>2025</v>
      </c>
      <c r="E2218" s="112">
        <f>MONTH(REGISTROS[[#This Row],[FECHA]])</f>
        <v>9</v>
      </c>
      <c r="F2218" t="s">
        <v>4436</v>
      </c>
      <c r="G2218" s="11" t="str">
        <f ca="1">VLOOKUP(EXAMENES!F2218,PACIENTE[[APELLIDO / NOMBRE]:[GRUPO ETARIO]],4,0)</f>
        <v>ADULTO</v>
      </c>
      <c r="H2218" s="10" t="s">
        <v>161</v>
      </c>
      <c r="I2218" s="10" t="s">
        <v>5</v>
      </c>
      <c r="J2218" s="46">
        <f>VLOOKUP(REGISTROS[[#This Row],[TIPO DE EXAMEN ]],SERVICIOS[],2,0)</f>
        <v>20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>
        <f t="shared" si="102"/>
        <v>2816</v>
      </c>
      <c r="C2219" s="122">
        <v>45912</v>
      </c>
      <c r="D2219" s="122">
        <f>YEAR(REGISTROS[[#This Row],[FECHA]])</f>
        <v>2025</v>
      </c>
      <c r="E2219" s="112">
        <f>MONTH(REGISTROS[[#This Row],[FECHA]])</f>
        <v>9</v>
      </c>
      <c r="F2219" t="s">
        <v>4438</v>
      </c>
      <c r="G2219" s="11" t="str">
        <f ca="1">VLOOKUP(EXAMENES!F2219,PACIENTE[[APELLIDO / NOMBRE]:[GRUPO ETARIO]],4,0)</f>
        <v>ADULTO</v>
      </c>
      <c r="H2219" s="10" t="s">
        <v>117</v>
      </c>
      <c r="I2219" s="10" t="s">
        <v>20</v>
      </c>
      <c r="J2219" s="46">
        <f>VLOOKUP(REGISTROS[[#This Row],[TIPO DE EXAMEN ]],SERVICIOS[],2,0)</f>
        <v>10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>
        <f t="shared" si="102"/>
        <v>2817</v>
      </c>
      <c r="C2220" s="122">
        <v>45913</v>
      </c>
      <c r="D2220" s="122">
        <f>YEAR(REGISTROS[[#This Row],[FECHA]])</f>
        <v>2025</v>
      </c>
      <c r="E2220" s="112">
        <f>MONTH(REGISTROS[[#This Row],[FECHA]])</f>
        <v>9</v>
      </c>
      <c r="F2220" t="s">
        <v>384</v>
      </c>
      <c r="G2220" s="11" t="str">
        <f ca="1">VLOOKUP(EXAMENES!F2220,PACIENTE[[APELLIDO / NOMBRE]:[GRUPO ETARIO]],4,0)</f>
        <v>ADOLECENTE</v>
      </c>
      <c r="H2220" s="10" t="s">
        <v>1778</v>
      </c>
      <c r="I2220" s="10" t="s">
        <v>20</v>
      </c>
      <c r="J2220" s="46">
        <f>VLOOKUP(REGISTROS[[#This Row],[TIPO DE EXAMEN ]],SERVICIOS[],2,0)</f>
        <v>10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>
        <f t="shared" si="102"/>
        <v>2818</v>
      </c>
      <c r="C2221" s="122">
        <v>45913</v>
      </c>
      <c r="D2221" s="122">
        <f>YEAR(REGISTROS[[#This Row],[FECHA]])</f>
        <v>2025</v>
      </c>
      <c r="E2221" s="112">
        <f>MONTH(REGISTROS[[#This Row],[FECHA]])</f>
        <v>9</v>
      </c>
      <c r="F2221" t="s">
        <v>4440</v>
      </c>
      <c r="G2221" s="11" t="str">
        <f ca="1">VLOOKUP(EXAMENES!F2221,PACIENTE[[APELLIDO / NOMBRE]:[GRUPO ETARIO]],4,0)</f>
        <v>ADULTO</v>
      </c>
      <c r="H2221" s="10" t="s">
        <v>161</v>
      </c>
      <c r="I2221" s="10" t="s">
        <v>5</v>
      </c>
      <c r="J2221" s="46">
        <f>VLOOKUP(REGISTROS[[#This Row],[TIPO DE EXAMEN ]],SERVICIOS[],2,0)</f>
        <v>20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>
        <f t="shared" si="102"/>
        <v>2819</v>
      </c>
      <c r="C2222" s="122">
        <v>45913</v>
      </c>
      <c r="D2222" s="122">
        <f>YEAR(REGISTROS[[#This Row],[FECHA]])</f>
        <v>2025</v>
      </c>
      <c r="E2222" s="112">
        <f>MONTH(REGISTROS[[#This Row],[FECHA]])</f>
        <v>9</v>
      </c>
      <c r="F2222" t="s">
        <v>1739</v>
      </c>
      <c r="G2222" s="11" t="str">
        <f ca="1">VLOOKUP(EXAMENES!F2222,PACIENTE[[APELLIDO / NOMBRE]:[GRUPO ETARIO]],4,0)</f>
        <v>NIÑO</v>
      </c>
      <c r="H2222" s="10" t="s">
        <v>161</v>
      </c>
      <c r="I2222" s="10" t="s">
        <v>5</v>
      </c>
      <c r="J2222" s="46">
        <f>VLOOKUP(REGISTROS[[#This Row],[TIPO DE EXAMEN ]],SERVICIOS[],2,0)</f>
        <v>20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>
        <f t="shared" si="102"/>
        <v>2820</v>
      </c>
      <c r="C2223" s="122">
        <v>45913</v>
      </c>
      <c r="D2223" s="122">
        <f>YEAR(REGISTROS[[#This Row],[FECHA]])</f>
        <v>2025</v>
      </c>
      <c r="E2223" s="112">
        <f>MONTH(REGISTROS[[#This Row],[FECHA]])</f>
        <v>9</v>
      </c>
      <c r="F2223" t="s">
        <v>4443</v>
      </c>
      <c r="G2223" s="11" t="str">
        <f ca="1">VLOOKUP(EXAMENES!F2223,PACIENTE[[APELLIDO / NOMBRE]:[GRUPO ETARIO]],4,0)</f>
        <v>ADULTO</v>
      </c>
      <c r="H2223" s="10" t="s">
        <v>161</v>
      </c>
      <c r="I2223" s="10" t="s">
        <v>5</v>
      </c>
      <c r="J2223" s="46">
        <f>VLOOKUP(REGISTROS[[#This Row],[TIPO DE EXAMEN ]],SERVICIOS[],2,0)</f>
        <v>20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>
        <f t="shared" si="102"/>
        <v>2821</v>
      </c>
      <c r="C2224" s="122">
        <v>45915</v>
      </c>
      <c r="D2224" s="122">
        <f>YEAR(REGISTROS[[#This Row],[FECHA]])</f>
        <v>2025</v>
      </c>
      <c r="E2224" s="112">
        <f>MONTH(REGISTROS[[#This Row],[FECHA]])</f>
        <v>9</v>
      </c>
      <c r="F2224" t="s">
        <v>4444</v>
      </c>
      <c r="G2224" s="11" t="str">
        <f ca="1">VLOOKUP(EXAMENES!F2224,PACIENTE[[APELLIDO / NOMBRE]:[GRUPO ETARIO]],4,0)</f>
        <v>ADULTO</v>
      </c>
      <c r="H2224" s="10" t="s">
        <v>1788</v>
      </c>
      <c r="I2224" s="10" t="s">
        <v>20</v>
      </c>
      <c r="J2224" s="46">
        <f>VLOOKUP(REGISTROS[[#This Row],[TIPO DE EXAMEN ]],SERVICIOS[],2,0)</f>
        <v>10</v>
      </c>
      <c r="K2224" s="10" t="s">
        <v>67</v>
      </c>
      <c r="L2224">
        <v>1313422931</v>
      </c>
      <c r="M2224" s="10"/>
      <c r="N2224" s="10"/>
    </row>
    <row r="2225" spans="1:14" x14ac:dyDescent="0.25">
      <c r="A2225" s="110">
        <f t="shared" si="103"/>
        <v>2215</v>
      </c>
      <c r="B2225" s="45">
        <f t="shared" si="102"/>
        <v>2822</v>
      </c>
      <c r="C2225" s="122">
        <v>45915</v>
      </c>
      <c r="D2225" s="122">
        <f>YEAR(REGISTROS[[#This Row],[FECHA]])</f>
        <v>2025</v>
      </c>
      <c r="E2225" s="112">
        <f>MONTH(REGISTROS[[#This Row],[FECHA]])</f>
        <v>9</v>
      </c>
      <c r="F2225" t="s">
        <v>4446</v>
      </c>
      <c r="G2225" s="11" t="str">
        <f ca="1">VLOOKUP(EXAMENES!F2225,PACIENTE[[APELLIDO / NOMBRE]:[GRUPO ETARIO]],4,0)</f>
        <v>ADULTO</v>
      </c>
      <c r="H2225" s="10" t="s">
        <v>27</v>
      </c>
      <c r="I2225" s="10" t="s">
        <v>5</v>
      </c>
      <c r="J2225" s="46">
        <f>VLOOKUP(REGISTROS[[#This Row],[TIPO DE EXAMEN ]],SERVICIOS[],2,0)</f>
        <v>20</v>
      </c>
      <c r="K2225" s="10" t="s">
        <v>67</v>
      </c>
      <c r="L2225">
        <v>1314086693</v>
      </c>
      <c r="M2225" s="10"/>
      <c r="N2225" s="10"/>
    </row>
    <row r="2226" spans="1:14" x14ac:dyDescent="0.25">
      <c r="A2226" s="110">
        <f t="shared" si="103"/>
        <v>2216</v>
      </c>
      <c r="B2226" s="45">
        <f t="shared" si="102"/>
        <v>2823</v>
      </c>
      <c r="C2226" s="122">
        <v>45915</v>
      </c>
      <c r="D2226" s="122">
        <f>YEAR(REGISTROS[[#This Row],[FECHA]])</f>
        <v>2025</v>
      </c>
      <c r="E2226" s="112">
        <f>MONTH(REGISTROS[[#This Row],[FECHA]])</f>
        <v>9</v>
      </c>
      <c r="F2226" t="s">
        <v>4448</v>
      </c>
      <c r="G2226" s="11" t="str">
        <f ca="1">VLOOKUP(EXAMENES!F2226,PACIENTE[[APELLIDO / NOMBRE]:[GRUPO ETARIO]],4,0)</f>
        <v>ADULTO</v>
      </c>
      <c r="H2226" s="10" t="s">
        <v>161</v>
      </c>
      <c r="I2226" s="10" t="s">
        <v>20</v>
      </c>
      <c r="J2226" s="46">
        <f>VLOOKUP(REGISTROS[[#This Row],[TIPO DE EXAMEN ]],SERVICIOS[],2,0)</f>
        <v>10</v>
      </c>
      <c r="K2226" s="10" t="s">
        <v>67</v>
      </c>
      <c r="L2226">
        <v>1314651066</v>
      </c>
      <c r="M2226" s="10"/>
      <c r="N2226" s="10"/>
    </row>
    <row r="2227" spans="1:14" x14ac:dyDescent="0.25">
      <c r="A2227" s="110">
        <f t="shared" si="103"/>
        <v>2217</v>
      </c>
      <c r="B2227" s="45">
        <f t="shared" si="102"/>
        <v>2824</v>
      </c>
      <c r="C2227" s="122">
        <v>45915</v>
      </c>
      <c r="D2227" s="122">
        <f>YEAR(REGISTROS[[#This Row],[FECHA]])</f>
        <v>2025</v>
      </c>
      <c r="E2227" s="112">
        <f>MONTH(REGISTROS[[#This Row],[FECHA]])</f>
        <v>9</v>
      </c>
      <c r="F2227" t="s">
        <v>4337</v>
      </c>
      <c r="G2227" s="11" t="str">
        <f ca="1">VLOOKUP(EXAMENES!F2227,PACIENTE[[APELLIDO / NOMBRE]:[GRUPO ETARIO]],4,0)</f>
        <v>ADULTO</v>
      </c>
      <c r="H2227" s="10" t="s">
        <v>2293</v>
      </c>
      <c r="I2227" s="10" t="s">
        <v>20</v>
      </c>
      <c r="J2227" s="46">
        <f>VLOOKUP(REGISTROS[[#This Row],[TIPO DE EXAMEN ]],SERVICIOS[],2,0)</f>
        <v>10</v>
      </c>
      <c r="K2227" s="10" t="s">
        <v>68</v>
      </c>
      <c r="L2227">
        <v>1313350314</v>
      </c>
      <c r="M2227" s="10"/>
      <c r="N2227" s="10"/>
    </row>
    <row r="2228" spans="1:14" x14ac:dyDescent="0.25">
      <c r="A2228" s="110">
        <f t="shared" si="103"/>
        <v>2218</v>
      </c>
      <c r="B2228" s="45">
        <f t="shared" si="102"/>
        <v>2825</v>
      </c>
      <c r="C2228" s="122">
        <v>45915</v>
      </c>
      <c r="D2228" s="122">
        <f>YEAR(REGISTROS[[#This Row],[FECHA]])</f>
        <v>2025</v>
      </c>
      <c r="E2228" s="112">
        <f>MONTH(REGISTROS[[#This Row],[FECHA]])</f>
        <v>9</v>
      </c>
      <c r="F2228" t="s">
        <v>4450</v>
      </c>
      <c r="G2228" s="11" t="str">
        <f ca="1">VLOOKUP(EXAMENES!F2228,PACIENTE[[APELLIDO / NOMBRE]:[GRUPO ETARIO]],4,0)</f>
        <v>ADULTO</v>
      </c>
      <c r="H2228" s="10" t="s">
        <v>3805</v>
      </c>
      <c r="I2228" s="10" t="s">
        <v>5</v>
      </c>
      <c r="J2228" s="46">
        <f>VLOOKUP(REGISTROS[[#This Row],[TIPO DE EXAMEN ]],SERVICIOS[],2,0)</f>
        <v>20</v>
      </c>
      <c r="K2228" s="10" t="s">
        <v>68</v>
      </c>
      <c r="L2228">
        <v>1350488555</v>
      </c>
      <c r="M2228" s="10"/>
      <c r="N2228" s="10"/>
    </row>
    <row r="2229" spans="1:14" x14ac:dyDescent="0.25">
      <c r="A2229" s="110">
        <f t="shared" si="103"/>
        <v>2219</v>
      </c>
      <c r="B2229" s="45">
        <f t="shared" si="102"/>
        <v>2826</v>
      </c>
      <c r="C2229" s="122">
        <v>45915</v>
      </c>
      <c r="D2229" s="122">
        <f>YEAR(REGISTROS[[#This Row],[FECHA]])</f>
        <v>2025</v>
      </c>
      <c r="E2229" s="112">
        <f>MONTH(REGISTROS[[#This Row],[FECHA]])</f>
        <v>9</v>
      </c>
      <c r="F2229" t="s">
        <v>4450</v>
      </c>
      <c r="G2229" s="11" t="str">
        <f ca="1">VLOOKUP(EXAMENES!F2229,PACIENTE[[APELLIDO / NOMBRE]:[GRUPO ETARIO]],4,0)</f>
        <v>ADULTO</v>
      </c>
      <c r="H2229" s="10" t="s">
        <v>3805</v>
      </c>
      <c r="I2229" s="10" t="s">
        <v>20</v>
      </c>
      <c r="J2229" s="46">
        <f>VLOOKUP(REGISTROS[[#This Row],[TIPO DE EXAMEN ]],SERVICIOS[],2,0)</f>
        <v>10</v>
      </c>
      <c r="K2229" s="10" t="s">
        <v>68</v>
      </c>
      <c r="L2229">
        <v>1350488555</v>
      </c>
      <c r="M2229" s="10"/>
      <c r="N2229" s="10"/>
    </row>
    <row r="2230" spans="1:14" x14ac:dyDescent="0.25">
      <c r="A2230" s="110">
        <f t="shared" si="103"/>
        <v>2220</v>
      </c>
      <c r="B2230" s="45">
        <f t="shared" si="102"/>
        <v>2827</v>
      </c>
      <c r="C2230" s="122">
        <v>45915</v>
      </c>
      <c r="D2230" s="122">
        <f>YEAR(REGISTROS[[#This Row],[FECHA]])</f>
        <v>2025</v>
      </c>
      <c r="E2230" s="112">
        <f>MONTH(REGISTROS[[#This Row],[FECHA]])</f>
        <v>9</v>
      </c>
      <c r="F2230" t="s">
        <v>4452</v>
      </c>
      <c r="G2230" s="11" t="str">
        <f ca="1">VLOOKUP(EXAMENES!F2230,PACIENTE[[APELLIDO / NOMBRE]:[GRUPO ETARIO]],4,0)</f>
        <v>ADULTO</v>
      </c>
      <c r="H2230" s="10" t="s">
        <v>3805</v>
      </c>
      <c r="I2230" s="10" t="s">
        <v>5</v>
      </c>
      <c r="J2230" s="46">
        <f>VLOOKUP(REGISTROS[[#This Row],[TIPO DE EXAMEN ]],SERVICIOS[],2,0)</f>
        <v>20</v>
      </c>
      <c r="K2230" s="10" t="s">
        <v>67</v>
      </c>
      <c r="L2230">
        <v>1316785706</v>
      </c>
      <c r="M2230" s="10"/>
      <c r="N2230" s="10"/>
    </row>
    <row r="2231" spans="1:14" x14ac:dyDescent="0.25">
      <c r="A2231" s="110">
        <f t="shared" si="103"/>
        <v>2221</v>
      </c>
      <c r="B2231" s="45">
        <f t="shared" si="102"/>
        <v>2828</v>
      </c>
      <c r="C2231" s="122">
        <v>45915</v>
      </c>
      <c r="D2231" s="122">
        <f>YEAR(REGISTROS[[#This Row],[FECHA]])</f>
        <v>2025</v>
      </c>
      <c r="E2231" s="112">
        <f>MONTH(REGISTROS[[#This Row],[FECHA]])</f>
        <v>9</v>
      </c>
      <c r="F2231" t="s">
        <v>4454</v>
      </c>
      <c r="G2231" s="11" t="str">
        <f ca="1">VLOOKUP(EXAMENES!F2231,PACIENTE[[APELLIDO / NOMBRE]:[GRUPO ETARIO]],4,0)</f>
        <v>ADULTO</v>
      </c>
      <c r="H2231" s="10" t="s">
        <v>1788</v>
      </c>
      <c r="I2231" s="10" t="s">
        <v>20</v>
      </c>
      <c r="J2231" s="46">
        <f>VLOOKUP(REGISTROS[[#This Row],[TIPO DE EXAMEN ]],SERVICIOS[],2,0)</f>
        <v>10</v>
      </c>
      <c r="K2231" s="10" t="s">
        <v>67</v>
      </c>
      <c r="L2231" s="10">
        <v>1308868825</v>
      </c>
      <c r="M2231" s="10"/>
      <c r="N2231" s="10"/>
    </row>
    <row r="2232" spans="1:14" x14ac:dyDescent="0.25">
      <c r="A2232" s="110">
        <f t="shared" si="103"/>
        <v>2222</v>
      </c>
      <c r="B2232" s="45">
        <f t="shared" si="102"/>
        <v>2829</v>
      </c>
      <c r="C2232" s="122">
        <v>45915</v>
      </c>
      <c r="D2232" s="122">
        <f>YEAR(REGISTROS[[#This Row],[FECHA]])</f>
        <v>2025</v>
      </c>
      <c r="E2232" s="112">
        <f>MONTH(REGISTROS[[#This Row],[FECHA]])</f>
        <v>9</v>
      </c>
      <c r="F2232" t="s">
        <v>4456</v>
      </c>
      <c r="G2232" s="11" t="str">
        <f ca="1">VLOOKUP(EXAMENES!F2232,PACIENTE[[APELLIDO / NOMBRE]:[GRUPO ETARIO]],4,0)</f>
        <v>ADULTO</v>
      </c>
      <c r="H2232" s="10" t="s">
        <v>161</v>
      </c>
      <c r="I2232" s="10" t="s">
        <v>20</v>
      </c>
      <c r="J2232" s="46">
        <f>VLOOKUP(REGISTROS[[#This Row],[TIPO DE EXAMEN ]],SERVICIOS[],2,0)</f>
        <v>10</v>
      </c>
      <c r="K2232" s="10" t="s">
        <v>67</v>
      </c>
      <c r="L2232" s="10">
        <v>1313484436</v>
      </c>
      <c r="M2232" s="10"/>
      <c r="N2232" s="10"/>
    </row>
    <row r="2233" spans="1:14" x14ac:dyDescent="0.25">
      <c r="A2233" s="110">
        <f t="shared" si="103"/>
        <v>2223</v>
      </c>
      <c r="B2233" s="45">
        <f t="shared" si="102"/>
        <v>2830</v>
      </c>
      <c r="C2233" s="122">
        <v>45915</v>
      </c>
      <c r="D2233" s="122">
        <f>YEAR(REGISTROS[[#This Row],[FECHA]])</f>
        <v>2025</v>
      </c>
      <c r="E2233" s="112">
        <f>MONTH(REGISTROS[[#This Row],[FECHA]])</f>
        <v>9</v>
      </c>
      <c r="F2233" t="s">
        <v>4458</v>
      </c>
      <c r="G2233" s="11" t="str">
        <f ca="1">VLOOKUP(EXAMENES!F2233,PACIENTE[[APELLIDO / NOMBRE]:[GRUPO ETARIO]],4,0)</f>
        <v>TERCERA EDAD</v>
      </c>
      <c r="H2233" s="10" t="s">
        <v>27</v>
      </c>
      <c r="I2233" s="10" t="s">
        <v>20</v>
      </c>
      <c r="J2233" s="46">
        <f>VLOOKUP(REGISTROS[[#This Row],[TIPO DE EXAMEN ]],SERVICIOS[],2,0)</f>
        <v>10</v>
      </c>
      <c r="K2233" s="10" t="s">
        <v>68</v>
      </c>
      <c r="L2233" s="10">
        <v>1301813059</v>
      </c>
      <c r="M2233" s="10"/>
      <c r="N2233" s="10"/>
    </row>
    <row r="2234" spans="1:14" x14ac:dyDescent="0.25">
      <c r="A2234" s="110">
        <f t="shared" si="103"/>
        <v>2224</v>
      </c>
      <c r="B2234" s="45">
        <f t="shared" ref="B2234:B2297" si="104">IF(F2234&lt;&gt;"",1+B2233,"")</f>
        <v>2831</v>
      </c>
      <c r="C2234" s="122">
        <v>45915</v>
      </c>
      <c r="D2234" s="122">
        <f>YEAR(REGISTROS[[#This Row],[FECHA]])</f>
        <v>2025</v>
      </c>
      <c r="E2234" s="112">
        <f>MONTH(REGISTROS[[#This Row],[FECHA]])</f>
        <v>9</v>
      </c>
      <c r="F2234" t="s">
        <v>4460</v>
      </c>
      <c r="G2234" s="11" t="str">
        <f ca="1">VLOOKUP(EXAMENES!F2234,PACIENTE[[APELLIDO / NOMBRE]:[GRUPO ETARIO]],4,0)</f>
        <v>ADOLECENTE</v>
      </c>
      <c r="H2234" s="10" t="s">
        <v>27</v>
      </c>
      <c r="I2234" s="10" t="s">
        <v>5</v>
      </c>
      <c r="J2234" s="46">
        <f>VLOOKUP(REGISTROS[[#This Row],[TIPO DE EXAMEN ]],SERVICIOS[],2,0)</f>
        <v>20</v>
      </c>
      <c r="K2234" s="10" t="s">
        <v>67</v>
      </c>
      <c r="L2234" s="10">
        <v>1309436002</v>
      </c>
      <c r="M2234" s="10"/>
      <c r="N2234" s="10"/>
    </row>
    <row r="2235" spans="1:14" x14ac:dyDescent="0.25">
      <c r="A2235" s="110">
        <f t="shared" si="103"/>
        <v>2225</v>
      </c>
      <c r="B2235" s="45">
        <f t="shared" si="104"/>
        <v>2832</v>
      </c>
      <c r="C2235" s="122">
        <v>45915</v>
      </c>
      <c r="D2235" s="122">
        <f>YEAR(REGISTROS[[#This Row],[FECHA]])</f>
        <v>2025</v>
      </c>
      <c r="E2235" s="112">
        <f>MONTH(REGISTROS[[#This Row],[FECHA]])</f>
        <v>9</v>
      </c>
      <c r="F2235" t="s">
        <v>4462</v>
      </c>
      <c r="G2235" s="11" t="str">
        <f ca="1">VLOOKUP(EXAMENES!F2235,PACIENTE[[APELLIDO / NOMBRE]:[GRUPO ETARIO]],4,0)</f>
        <v>ADULTO</v>
      </c>
      <c r="H2235" s="10" t="s">
        <v>127</v>
      </c>
      <c r="I2235" s="10" t="s">
        <v>5</v>
      </c>
      <c r="J2235" s="46">
        <f>VLOOKUP(REGISTROS[[#This Row],[TIPO DE EXAMEN ]],SERVICIOS[],2,0)</f>
        <v>20</v>
      </c>
      <c r="K2235" s="10" t="s">
        <v>67</v>
      </c>
      <c r="L2235" s="10">
        <v>2300103146</v>
      </c>
      <c r="M2235" s="10"/>
      <c r="N2235" s="10"/>
    </row>
    <row r="2236" spans="1:14" x14ac:dyDescent="0.25">
      <c r="A2236" s="110">
        <f t="shared" si="103"/>
        <v>2226</v>
      </c>
      <c r="B2236" s="45">
        <f t="shared" si="104"/>
        <v>2833</v>
      </c>
      <c r="C2236" s="122">
        <v>45915</v>
      </c>
      <c r="D2236" s="122">
        <f>YEAR(REGISTROS[[#This Row],[FECHA]])</f>
        <v>2025</v>
      </c>
      <c r="E2236" s="112">
        <f>MONTH(REGISTROS[[#This Row],[FECHA]])</f>
        <v>9</v>
      </c>
      <c r="F2236" t="s">
        <v>4464</v>
      </c>
      <c r="G2236" s="11" t="str">
        <f ca="1">VLOOKUP(EXAMENES!F2236,PACIENTE[[APELLIDO / NOMBRE]:[GRUPO ETARIO]],4,0)</f>
        <v>ADULTO</v>
      </c>
      <c r="H2236" s="10" t="s">
        <v>127</v>
      </c>
      <c r="I2236" s="10" t="s">
        <v>20</v>
      </c>
      <c r="J2236" s="46">
        <f>VLOOKUP(REGISTROS[[#This Row],[TIPO DE EXAMEN ]],SERVICIOS[],2,0)</f>
        <v>10</v>
      </c>
      <c r="K2236" s="10" t="s">
        <v>67</v>
      </c>
      <c r="L2236" s="10">
        <v>1722037700</v>
      </c>
      <c r="M2236" s="10"/>
      <c r="N2236" s="10"/>
    </row>
    <row r="2237" spans="1:14" x14ac:dyDescent="0.25">
      <c r="A2237" s="110">
        <f t="shared" si="103"/>
        <v>2227</v>
      </c>
      <c r="B2237" s="45">
        <f t="shared" si="104"/>
        <v>2834</v>
      </c>
      <c r="C2237" s="122">
        <v>45915</v>
      </c>
      <c r="D2237" s="122">
        <f>YEAR(REGISTROS[[#This Row],[FECHA]])</f>
        <v>2025</v>
      </c>
      <c r="E2237" s="112">
        <f>MONTH(REGISTROS[[#This Row],[FECHA]])</f>
        <v>9</v>
      </c>
      <c r="F2237" t="s">
        <v>4465</v>
      </c>
      <c r="G2237" s="11" t="str">
        <f ca="1">VLOOKUP(EXAMENES!F2237,PACIENTE[[APELLIDO / NOMBRE]:[GRUPO ETARIO]],4,0)</f>
        <v>ADULTO</v>
      </c>
      <c r="H2237" s="10" t="s">
        <v>161</v>
      </c>
      <c r="I2237" s="10" t="s">
        <v>20</v>
      </c>
      <c r="J2237" s="46">
        <f>VLOOKUP(REGISTROS[[#This Row],[TIPO DE EXAMEN ]],SERVICIOS[],2,0)</f>
        <v>10</v>
      </c>
      <c r="K2237" s="10" t="s">
        <v>67</v>
      </c>
      <c r="L2237" s="10">
        <v>1351724339</v>
      </c>
      <c r="M2237" s="10"/>
      <c r="N2237" s="10"/>
    </row>
    <row r="2238" spans="1:14" x14ac:dyDescent="0.25">
      <c r="A2238" s="110">
        <f t="shared" si="103"/>
        <v>2228</v>
      </c>
      <c r="B2238" s="45">
        <f t="shared" si="104"/>
        <v>2835</v>
      </c>
      <c r="C2238" s="122">
        <v>45915</v>
      </c>
      <c r="D2238" s="122">
        <f>YEAR(REGISTROS[[#This Row],[FECHA]])</f>
        <v>2025</v>
      </c>
      <c r="E2238" s="112">
        <f>MONTH(REGISTROS[[#This Row],[FECHA]])</f>
        <v>9</v>
      </c>
      <c r="F2238" t="s">
        <v>4467</v>
      </c>
      <c r="G2238" s="11" t="str">
        <f ca="1">VLOOKUP(EXAMENES!F2238,PACIENTE[[APELLIDO / NOMBRE]:[GRUPO ETARIO]],4,0)</f>
        <v>ADULTO</v>
      </c>
      <c r="H2238" s="10" t="s">
        <v>127</v>
      </c>
      <c r="I2238" s="10" t="s">
        <v>20</v>
      </c>
      <c r="J2238" s="46">
        <f>VLOOKUP(REGISTROS[[#This Row],[TIPO DE EXAMEN ]],SERVICIOS[],2,0)</f>
        <v>10</v>
      </c>
      <c r="K2238" s="10" t="s">
        <v>67</v>
      </c>
      <c r="L2238" s="10">
        <v>1712810777</v>
      </c>
      <c r="M2238" s="10"/>
      <c r="N2238" s="10"/>
    </row>
    <row r="2239" spans="1:14" x14ac:dyDescent="0.25">
      <c r="A2239" s="110">
        <f t="shared" si="103"/>
        <v>2229</v>
      </c>
      <c r="B2239" s="45">
        <f t="shared" si="104"/>
        <v>2836</v>
      </c>
      <c r="C2239" s="122">
        <v>45915</v>
      </c>
      <c r="D2239" s="122">
        <f>YEAR(REGISTROS[[#This Row],[FECHA]])</f>
        <v>2025</v>
      </c>
      <c r="E2239" s="112">
        <f>MONTH(REGISTROS[[#This Row],[FECHA]])</f>
        <v>9</v>
      </c>
      <c r="F2239" t="s">
        <v>4467</v>
      </c>
      <c r="G2239" s="11" t="str">
        <f ca="1">VLOOKUP(EXAMENES!F2239,PACIENTE[[APELLIDO / NOMBRE]:[GRUPO ETARIO]],4,0)</f>
        <v>ADULTO</v>
      </c>
      <c r="H2239" s="10" t="s">
        <v>127</v>
      </c>
      <c r="I2239" s="10" t="s">
        <v>20</v>
      </c>
      <c r="J2239" s="46">
        <f>VLOOKUP(REGISTROS[[#This Row],[TIPO DE EXAMEN ]],SERVICIOS[],2,0)</f>
        <v>10</v>
      </c>
      <c r="K2239" s="10" t="s">
        <v>67</v>
      </c>
      <c r="L2239" s="10">
        <v>1712810777</v>
      </c>
      <c r="M2239" s="10"/>
      <c r="N2239" s="10"/>
    </row>
    <row r="2240" spans="1:14" x14ac:dyDescent="0.25">
      <c r="A2240" s="110">
        <f t="shared" si="103"/>
        <v>2230</v>
      </c>
      <c r="B2240" s="45">
        <f t="shared" si="104"/>
        <v>2837</v>
      </c>
      <c r="C2240" s="122">
        <v>45916</v>
      </c>
      <c r="D2240" s="122">
        <f>YEAR(REGISTROS[[#This Row],[FECHA]])</f>
        <v>2025</v>
      </c>
      <c r="E2240" s="112">
        <f>MONTH(REGISTROS[[#This Row],[FECHA]])</f>
        <v>9</v>
      </c>
      <c r="F2240" s="10" t="s">
        <v>4470</v>
      </c>
      <c r="G2240" s="11" t="str">
        <f ca="1">VLOOKUP(EXAMENES!F2240,PACIENTE[[APELLIDO / NOMBRE]:[GRUPO ETARIO]],4,0)</f>
        <v>ADULTO</v>
      </c>
      <c r="H2240" s="10" t="s">
        <v>1771</v>
      </c>
      <c r="I2240" s="10" t="s">
        <v>5</v>
      </c>
      <c r="J2240" s="46">
        <f>VLOOKUP(REGISTROS[[#This Row],[TIPO DE EXAMEN ]],SERVICIOS[],2,0)</f>
        <v>20</v>
      </c>
      <c r="K2240" s="10" t="s">
        <v>68</v>
      </c>
      <c r="L2240" s="10">
        <v>1317490405</v>
      </c>
      <c r="M2240" s="10"/>
      <c r="N2240" s="10"/>
    </row>
    <row r="2241" spans="1:14" x14ac:dyDescent="0.25">
      <c r="A2241" s="110">
        <f t="shared" si="103"/>
        <v>2231</v>
      </c>
      <c r="B2241" s="45">
        <f t="shared" si="104"/>
        <v>2838</v>
      </c>
      <c r="C2241" s="122">
        <v>45916</v>
      </c>
      <c r="D2241" s="122">
        <f>YEAR(REGISTROS[[#This Row],[FECHA]])</f>
        <v>2025</v>
      </c>
      <c r="E2241" s="112">
        <f>MONTH(REGISTROS[[#This Row],[FECHA]])</f>
        <v>9</v>
      </c>
      <c r="F2241" s="10" t="s">
        <v>4471</v>
      </c>
      <c r="G2241" s="11" t="str">
        <f ca="1">VLOOKUP(EXAMENES!F2241,PACIENTE[[APELLIDO / NOMBRE]:[GRUPO ETARIO]],4,0)</f>
        <v>ADULTO</v>
      </c>
      <c r="H2241" s="10" t="s">
        <v>27</v>
      </c>
      <c r="I2241" s="10" t="s">
        <v>5</v>
      </c>
      <c r="J2241" s="46">
        <f>VLOOKUP(REGISTROS[[#This Row],[TIPO DE EXAMEN ]],SERVICIOS[],2,0)</f>
        <v>20</v>
      </c>
      <c r="K2241" s="10" t="s">
        <v>67</v>
      </c>
      <c r="L2241" s="10">
        <v>1316406287</v>
      </c>
      <c r="M2241" s="10"/>
      <c r="N2241" s="10"/>
    </row>
    <row r="2242" spans="1:14" x14ac:dyDescent="0.25">
      <c r="A2242" s="110">
        <f t="shared" si="103"/>
        <v>2232</v>
      </c>
      <c r="B2242" s="45">
        <f t="shared" si="104"/>
        <v>2839</v>
      </c>
      <c r="C2242" s="122">
        <v>45916</v>
      </c>
      <c r="D2242" s="122">
        <f>YEAR(REGISTROS[[#This Row],[FECHA]])</f>
        <v>2025</v>
      </c>
      <c r="E2242" s="112">
        <f>MONTH(REGISTROS[[#This Row],[FECHA]])</f>
        <v>9</v>
      </c>
      <c r="F2242" s="10" t="s">
        <v>4473</v>
      </c>
      <c r="G2242" s="11" t="str">
        <f ca="1">VLOOKUP(EXAMENES!F2242,PACIENTE[[APELLIDO / NOMBRE]:[GRUPO ETARIO]],4,0)</f>
        <v>NIÑO</v>
      </c>
      <c r="H2242" s="10" t="s">
        <v>27</v>
      </c>
      <c r="I2242" s="10" t="s">
        <v>5</v>
      </c>
      <c r="J2242" s="46">
        <f>VLOOKUP(REGISTROS[[#This Row],[TIPO DE EXAMEN ]],SERVICIOS[],2,0)</f>
        <v>20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>
        <f t="shared" si="104"/>
        <v>2840</v>
      </c>
      <c r="C2243" s="122">
        <v>45917</v>
      </c>
      <c r="D2243" s="122">
        <f>YEAR(REGISTROS[[#This Row],[FECHA]])</f>
        <v>2025</v>
      </c>
      <c r="E2243" s="112">
        <f>MONTH(REGISTROS[[#This Row],[FECHA]])</f>
        <v>9</v>
      </c>
      <c r="F2243" s="10" t="s">
        <v>3009</v>
      </c>
      <c r="G2243" s="11" t="str">
        <f ca="1">VLOOKUP(EXAMENES!F2243,PACIENTE[[APELLIDO / NOMBRE]:[GRUPO ETARIO]],4,0)</f>
        <v>ADOLECENTE</v>
      </c>
      <c r="H2243" s="10" t="s">
        <v>27</v>
      </c>
      <c r="I2243" s="10" t="s">
        <v>20</v>
      </c>
      <c r="J2243" s="46">
        <f>VLOOKUP(REGISTROS[[#This Row],[TIPO DE EXAMEN ]],SERVICIOS[],2,0)</f>
        <v>10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>
        <f t="shared" si="104"/>
        <v>2841</v>
      </c>
      <c r="C2244" s="122">
        <v>45917</v>
      </c>
      <c r="D2244" s="122">
        <f>YEAR(REGISTROS[[#This Row],[FECHA]])</f>
        <v>2025</v>
      </c>
      <c r="E2244" s="112">
        <f>MONTH(REGISTROS[[#This Row],[FECHA]])</f>
        <v>9</v>
      </c>
      <c r="F2244" s="10" t="s">
        <v>4475</v>
      </c>
      <c r="G2244" s="11" t="str">
        <f ca="1">VLOOKUP(EXAMENES!F2244,PACIENTE[[APELLIDO / NOMBRE]:[GRUPO ETARIO]],4,0)</f>
        <v>ADOLECENTE</v>
      </c>
      <c r="H2244" s="10" t="s">
        <v>27</v>
      </c>
      <c r="I2244" s="10" t="s">
        <v>5</v>
      </c>
      <c r="J2244" s="46">
        <f>VLOOKUP(REGISTROS[[#This Row],[TIPO DE EXAMEN ]],SERVICIOS[],2,0)</f>
        <v>20</v>
      </c>
      <c r="K2244" s="10" t="s">
        <v>68</v>
      </c>
      <c r="L2244" s="10">
        <v>1311387128</v>
      </c>
      <c r="M2244" s="10"/>
      <c r="N2244" s="10"/>
    </row>
    <row r="2245" spans="1:14" x14ac:dyDescent="0.25">
      <c r="A2245" s="110">
        <f t="shared" si="103"/>
        <v>2235</v>
      </c>
      <c r="B2245" s="45">
        <f t="shared" si="104"/>
        <v>2842</v>
      </c>
      <c r="C2245" s="122">
        <v>45917</v>
      </c>
      <c r="D2245" s="122">
        <f>YEAR(REGISTROS[[#This Row],[FECHA]])</f>
        <v>2025</v>
      </c>
      <c r="E2245" s="112">
        <f>MONTH(REGISTROS[[#This Row],[FECHA]])</f>
        <v>9</v>
      </c>
      <c r="F2245" s="10" t="s">
        <v>4477</v>
      </c>
      <c r="G2245" s="11" t="str">
        <f ca="1">VLOOKUP(EXAMENES!F2245,PACIENTE[[APELLIDO / NOMBRE]:[GRUPO ETARIO]],4,0)</f>
        <v>ADULTO</v>
      </c>
      <c r="H2245" s="10" t="s">
        <v>117</v>
      </c>
      <c r="I2245" s="10" t="s">
        <v>5</v>
      </c>
      <c r="J2245" s="46">
        <f>VLOOKUP(REGISTROS[[#This Row],[TIPO DE EXAMEN ]],SERVICIOS[],2,0)</f>
        <v>20</v>
      </c>
      <c r="K2245" s="10" t="s">
        <v>68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>
        <f t="shared" si="104"/>
        <v>2843</v>
      </c>
      <c r="C2246" s="122">
        <v>45918</v>
      </c>
      <c r="D2246" s="122">
        <f>YEAR(REGISTROS[[#This Row],[FECHA]])</f>
        <v>2025</v>
      </c>
      <c r="E2246" s="112">
        <f>MONTH(REGISTROS[[#This Row],[FECHA]])</f>
        <v>9</v>
      </c>
      <c r="F2246" t="s">
        <v>4478</v>
      </c>
      <c r="G2246" s="11" t="str">
        <f ca="1">VLOOKUP(EXAMENES!F2246,PACIENTE[[APELLIDO / NOMBRE]:[GRUPO ETARIO]],4,0)</f>
        <v>ADULTO</v>
      </c>
      <c r="H2246" s="10" t="s">
        <v>27</v>
      </c>
      <c r="I2246" s="10" t="s">
        <v>5</v>
      </c>
      <c r="J2246" s="46">
        <f>VLOOKUP(REGISTROS[[#This Row],[TIPO DE EXAMEN ]],SERVICIOS[],2,0)</f>
        <v>20</v>
      </c>
      <c r="K2246" s="10" t="s">
        <v>68</v>
      </c>
      <c r="L2246" s="10">
        <v>1725944878</v>
      </c>
      <c r="M2246" s="10"/>
      <c r="N2246" s="10"/>
    </row>
    <row r="2247" spans="1:14" x14ac:dyDescent="0.25">
      <c r="A2247" s="110">
        <f t="shared" si="103"/>
        <v>2237</v>
      </c>
      <c r="B2247" s="45">
        <f t="shared" si="104"/>
        <v>2844</v>
      </c>
      <c r="C2247" s="122">
        <v>45918</v>
      </c>
      <c r="D2247" s="122">
        <f>YEAR(REGISTROS[[#This Row],[FECHA]])</f>
        <v>2025</v>
      </c>
      <c r="E2247" s="112">
        <f>MONTH(REGISTROS[[#This Row],[FECHA]])</f>
        <v>9</v>
      </c>
      <c r="F2247" t="s">
        <v>4480</v>
      </c>
      <c r="G2247" s="11" t="str">
        <f ca="1">VLOOKUP(EXAMENES!F2247,PACIENTE[[APELLIDO / NOMBRE]:[GRUPO ETARIO]],4,0)</f>
        <v>NIÑO</v>
      </c>
      <c r="H2247" s="10" t="s">
        <v>1783</v>
      </c>
      <c r="I2247" s="10" t="s">
        <v>5</v>
      </c>
      <c r="J2247" s="46">
        <f>VLOOKUP(REGISTROS[[#This Row],[TIPO DE EXAMEN ]],SERVICIOS[],2,0)</f>
        <v>20</v>
      </c>
      <c r="K2247" s="10" t="s">
        <v>67</v>
      </c>
      <c r="L2247" s="10">
        <v>1752131613</v>
      </c>
      <c r="M2247" s="10"/>
      <c r="N2247" s="10"/>
    </row>
    <row r="2248" spans="1:14" x14ac:dyDescent="0.25">
      <c r="A2248" s="110">
        <f t="shared" si="103"/>
        <v>2238</v>
      </c>
      <c r="B2248" s="45">
        <f t="shared" si="104"/>
        <v>2845</v>
      </c>
      <c r="C2248" s="122">
        <v>45918</v>
      </c>
      <c r="D2248" s="122">
        <f>YEAR(REGISTROS[[#This Row],[FECHA]])</f>
        <v>2025</v>
      </c>
      <c r="E2248" s="112">
        <f>MONTH(REGISTROS[[#This Row],[FECHA]])</f>
        <v>9</v>
      </c>
      <c r="F2248" t="s">
        <v>4482</v>
      </c>
      <c r="G2248" s="11" t="str">
        <f ca="1">VLOOKUP(EXAMENES!F2248,PACIENTE[[APELLIDO / NOMBRE]:[GRUPO ETARIO]],4,0)</f>
        <v>ADULTO</v>
      </c>
      <c r="H2248" s="10" t="s">
        <v>1783</v>
      </c>
      <c r="I2248" s="10" t="s">
        <v>20</v>
      </c>
      <c r="J2248" s="46">
        <f>VLOOKUP(REGISTROS[[#This Row],[TIPO DE EXAMEN ]],SERVICIOS[],2,0)</f>
        <v>10</v>
      </c>
      <c r="K2248" s="10" t="s">
        <v>67</v>
      </c>
      <c r="L2248" s="10">
        <v>1315652444</v>
      </c>
      <c r="M2248" s="10"/>
      <c r="N2248" s="10"/>
    </row>
    <row r="2249" spans="1:14" x14ac:dyDescent="0.25">
      <c r="A2249" s="110">
        <f t="shared" si="103"/>
        <v>2239</v>
      </c>
      <c r="B2249" s="45">
        <f t="shared" si="104"/>
        <v>2846</v>
      </c>
      <c r="C2249" s="122">
        <v>45919</v>
      </c>
      <c r="D2249" s="122">
        <f>YEAR(REGISTROS[[#This Row],[FECHA]])</f>
        <v>2025</v>
      </c>
      <c r="E2249" s="112">
        <f>MONTH(REGISTROS[[#This Row],[FECHA]])</f>
        <v>9</v>
      </c>
      <c r="F2249" t="s">
        <v>4484</v>
      </c>
      <c r="G2249" s="11" t="str">
        <f ca="1">VLOOKUP(EXAMENES!F2249,PACIENTE[[APELLIDO / NOMBRE]:[GRUPO ETARIO]],4,0)</f>
        <v>TERCERA EDAD</v>
      </c>
      <c r="H2249" s="10" t="s">
        <v>161</v>
      </c>
      <c r="I2249" s="10" t="s">
        <v>5</v>
      </c>
      <c r="J2249" s="46">
        <f>VLOOKUP(REGISTROS[[#This Row],[TIPO DE EXAMEN ]],SERVICIOS[],2,0)</f>
        <v>20</v>
      </c>
      <c r="K2249" s="10" t="s">
        <v>67</v>
      </c>
      <c r="L2249" s="10">
        <v>1313024489</v>
      </c>
      <c r="M2249" s="10"/>
      <c r="N2249" s="10"/>
    </row>
    <row r="2250" spans="1:14" x14ac:dyDescent="0.25">
      <c r="A2250" s="110">
        <f t="shared" si="103"/>
        <v>2240</v>
      </c>
      <c r="B2250" s="45">
        <f t="shared" si="104"/>
        <v>2847</v>
      </c>
      <c r="C2250" s="122">
        <v>45919</v>
      </c>
      <c r="D2250" s="122">
        <f>YEAR(REGISTROS[[#This Row],[FECHA]])</f>
        <v>2025</v>
      </c>
      <c r="E2250" s="112">
        <f>MONTH(REGISTROS[[#This Row],[FECHA]])</f>
        <v>9</v>
      </c>
      <c r="F2250" t="s">
        <v>4486</v>
      </c>
      <c r="G2250" s="11" t="str">
        <f ca="1">VLOOKUP(EXAMENES!F2250,PACIENTE[[APELLIDO / NOMBRE]:[GRUPO ETARIO]],4,0)</f>
        <v>ADULTO</v>
      </c>
      <c r="H2250" s="10" t="s">
        <v>161</v>
      </c>
      <c r="I2250" s="10" t="s">
        <v>5</v>
      </c>
      <c r="J2250" s="46">
        <f>VLOOKUP(REGISTROS[[#This Row],[TIPO DE EXAMEN ]],SERVICIOS[],2,0)</f>
        <v>20</v>
      </c>
      <c r="K2250" s="10" t="s">
        <v>67</v>
      </c>
      <c r="L2250" s="10">
        <v>1351590144</v>
      </c>
      <c r="M2250" s="10"/>
      <c r="N2250" s="10"/>
    </row>
    <row r="2251" spans="1:14" x14ac:dyDescent="0.25">
      <c r="A2251" s="110">
        <f t="shared" si="103"/>
        <v>2241</v>
      </c>
      <c r="B2251" s="45">
        <f t="shared" si="104"/>
        <v>2848</v>
      </c>
      <c r="C2251" s="122">
        <v>45919</v>
      </c>
      <c r="D2251" s="122">
        <f>YEAR(REGISTROS[[#This Row],[FECHA]])</f>
        <v>2025</v>
      </c>
      <c r="E2251" s="112">
        <f>MONTH(REGISTROS[[#This Row],[FECHA]])</f>
        <v>9</v>
      </c>
      <c r="F2251" t="s">
        <v>4488</v>
      </c>
      <c r="G2251" s="11" t="str">
        <f ca="1">VLOOKUP(EXAMENES!F2251,PACIENTE[[APELLIDO / NOMBRE]:[GRUPO ETARIO]],4,0)</f>
        <v>ADULTO</v>
      </c>
      <c r="H2251" s="10" t="s">
        <v>127</v>
      </c>
      <c r="I2251" s="10" t="s">
        <v>5</v>
      </c>
      <c r="J2251" s="46">
        <f>VLOOKUP(REGISTROS[[#This Row],[TIPO DE EXAMEN ]],SERVICIOS[],2,0)</f>
        <v>20</v>
      </c>
      <c r="K2251" s="10" t="s">
        <v>67</v>
      </c>
      <c r="L2251" s="10">
        <v>1750239269</v>
      </c>
      <c r="M2251" s="10"/>
      <c r="N2251" s="10"/>
    </row>
    <row r="2252" spans="1:14" x14ac:dyDescent="0.25">
      <c r="A2252" s="110">
        <f t="shared" si="103"/>
        <v>2242</v>
      </c>
      <c r="B2252" s="45">
        <f t="shared" si="104"/>
        <v>2849</v>
      </c>
      <c r="C2252" s="122">
        <v>45919</v>
      </c>
      <c r="D2252" s="122">
        <f>YEAR(REGISTROS[[#This Row],[FECHA]])</f>
        <v>2025</v>
      </c>
      <c r="E2252" s="112">
        <f>MONTH(REGISTROS[[#This Row],[FECHA]])</f>
        <v>9</v>
      </c>
      <c r="F2252" t="s">
        <v>4491</v>
      </c>
      <c r="G2252" s="11" t="str">
        <f ca="1">VLOOKUP(EXAMENES!F2252,PACIENTE[[APELLIDO / NOMBRE]:[GRUPO ETARIO]],4,0)</f>
        <v>ADULTO</v>
      </c>
      <c r="H2252" s="10" t="s">
        <v>117</v>
      </c>
      <c r="I2252" s="10" t="s">
        <v>20</v>
      </c>
      <c r="J2252" s="46">
        <f>VLOOKUP(REGISTROS[[#This Row],[TIPO DE EXAMEN ]],SERVICIOS[],2,0)</f>
        <v>10</v>
      </c>
      <c r="K2252" s="10" t="s">
        <v>67</v>
      </c>
      <c r="L2252" s="10">
        <v>805353935</v>
      </c>
      <c r="M2252" s="10"/>
      <c r="N2252" s="10"/>
    </row>
    <row r="2253" spans="1:14" x14ac:dyDescent="0.25">
      <c r="A2253" s="110">
        <f t="shared" si="103"/>
        <v>2243</v>
      </c>
      <c r="B2253" s="45">
        <f t="shared" si="104"/>
        <v>2850</v>
      </c>
      <c r="C2253" s="122">
        <v>45919</v>
      </c>
      <c r="D2253" s="122">
        <f>YEAR(REGISTROS[[#This Row],[FECHA]])</f>
        <v>2025</v>
      </c>
      <c r="E2253" s="112">
        <f>MONTH(REGISTROS[[#This Row],[FECHA]])</f>
        <v>9</v>
      </c>
      <c r="F2253" t="s">
        <v>4492</v>
      </c>
      <c r="G2253" s="11" t="str">
        <f ca="1">VLOOKUP(EXAMENES!F2253,PACIENTE[[APELLIDO / NOMBRE]:[GRUPO ETARIO]],4,0)</f>
        <v>ADOLECENTE</v>
      </c>
      <c r="H2253" s="10" t="s">
        <v>1778</v>
      </c>
      <c r="I2253" s="10" t="s">
        <v>5</v>
      </c>
      <c r="J2253" s="46">
        <f>VLOOKUP(REGISTROS[[#This Row],[TIPO DE EXAMEN ]],SERVICIOS[],2,0)</f>
        <v>20</v>
      </c>
      <c r="K2253" s="10" t="s">
        <v>67</v>
      </c>
      <c r="L2253" s="10">
        <v>1313174367</v>
      </c>
      <c r="M2253" s="10"/>
      <c r="N2253" s="10"/>
    </row>
    <row r="2254" spans="1:14" x14ac:dyDescent="0.25">
      <c r="A2254" s="110">
        <f t="shared" si="103"/>
        <v>2244</v>
      </c>
      <c r="B2254" s="45">
        <f t="shared" si="104"/>
        <v>2851</v>
      </c>
      <c r="C2254" s="122">
        <v>45919</v>
      </c>
      <c r="D2254" s="122">
        <f>YEAR(REGISTROS[[#This Row],[FECHA]])</f>
        <v>2025</v>
      </c>
      <c r="E2254" s="112">
        <f>MONTH(REGISTROS[[#This Row],[FECHA]])</f>
        <v>9</v>
      </c>
      <c r="F2254" t="s">
        <v>4494</v>
      </c>
      <c r="G2254" s="11" t="str">
        <f ca="1">VLOOKUP(EXAMENES!F2254,PACIENTE[[APELLIDO / NOMBRE]:[GRUPO ETARIO]],4,0)</f>
        <v>ADULTO</v>
      </c>
      <c r="H2254" s="10" t="s">
        <v>117</v>
      </c>
      <c r="I2254" s="10" t="s">
        <v>20</v>
      </c>
      <c r="J2254" s="46">
        <f>VLOOKUP(REGISTROS[[#This Row],[TIPO DE EXAMEN ]],SERVICIOS[],2,0)</f>
        <v>10</v>
      </c>
      <c r="K2254" s="10" t="s">
        <v>67</v>
      </c>
      <c r="L2254" s="10">
        <v>1205641051</v>
      </c>
      <c r="M2254" s="10"/>
      <c r="N2254" s="10"/>
    </row>
    <row r="2255" spans="1:14" x14ac:dyDescent="0.25">
      <c r="A2255" s="110">
        <f t="shared" si="103"/>
        <v>2245</v>
      </c>
      <c r="B2255" s="45">
        <f t="shared" si="104"/>
        <v>2852</v>
      </c>
      <c r="C2255" s="122">
        <v>45919</v>
      </c>
      <c r="D2255" s="122">
        <f>YEAR(REGISTROS[[#This Row],[FECHA]])</f>
        <v>2025</v>
      </c>
      <c r="E2255" s="112">
        <f>MONTH(REGISTROS[[#This Row],[FECHA]])</f>
        <v>9</v>
      </c>
      <c r="F2255" t="s">
        <v>4496</v>
      </c>
      <c r="G2255" s="11" t="str">
        <f ca="1">VLOOKUP(EXAMENES!F2255,PACIENTE[[APELLIDO / NOMBRE]:[GRUPO ETARIO]],4,0)</f>
        <v>ADULTO</v>
      </c>
      <c r="H2255" s="10" t="s">
        <v>117</v>
      </c>
      <c r="I2255" s="10" t="s">
        <v>20</v>
      </c>
      <c r="J2255" s="46">
        <f>VLOOKUP(REGISTROS[[#This Row],[TIPO DE EXAMEN ]],SERVICIOS[],2,0)</f>
        <v>10</v>
      </c>
      <c r="K2255" s="10" t="s">
        <v>67</v>
      </c>
      <c r="L2255" s="10">
        <v>1309810719</v>
      </c>
      <c r="M2255" s="10"/>
      <c r="N2255" s="10"/>
    </row>
    <row r="2256" spans="1:14" x14ac:dyDescent="0.25">
      <c r="A2256" s="110">
        <f t="shared" si="103"/>
        <v>2246</v>
      </c>
      <c r="B2256" s="45">
        <f t="shared" si="104"/>
        <v>2853</v>
      </c>
      <c r="C2256" s="122">
        <v>45919</v>
      </c>
      <c r="D2256" s="122">
        <f>YEAR(REGISTROS[[#This Row],[FECHA]])</f>
        <v>2025</v>
      </c>
      <c r="E2256" s="112">
        <f>MONTH(REGISTROS[[#This Row],[FECHA]])</f>
        <v>9</v>
      </c>
      <c r="F2256" t="s">
        <v>4497</v>
      </c>
      <c r="G2256" s="11" t="str">
        <f ca="1">VLOOKUP(EXAMENES!F2256,PACIENTE[[APELLIDO / NOMBRE]:[GRUPO ETARIO]],4,0)</f>
        <v>ADULTO</v>
      </c>
      <c r="H2256" s="10" t="s">
        <v>1782</v>
      </c>
      <c r="I2256" s="10" t="s">
        <v>5</v>
      </c>
      <c r="J2256" s="46">
        <f>VLOOKUP(REGISTROS[[#This Row],[TIPO DE EXAMEN ]],SERVICIOS[],2,0)</f>
        <v>20</v>
      </c>
      <c r="K2256" s="10" t="s">
        <v>67</v>
      </c>
      <c r="L2256" s="10">
        <v>1312974122</v>
      </c>
      <c r="M2256" s="10"/>
      <c r="N2256" s="10"/>
    </row>
    <row r="2257" spans="1:14" x14ac:dyDescent="0.25">
      <c r="A2257" s="110">
        <f t="shared" si="103"/>
        <v>2247</v>
      </c>
      <c r="B2257" s="45">
        <f t="shared" si="104"/>
        <v>2854</v>
      </c>
      <c r="C2257" s="122">
        <v>45919</v>
      </c>
      <c r="D2257" s="122">
        <f>YEAR(REGISTROS[[#This Row],[FECHA]])</f>
        <v>2025</v>
      </c>
      <c r="E2257" s="112">
        <f>MONTH(REGISTROS[[#This Row],[FECHA]])</f>
        <v>9</v>
      </c>
      <c r="F2257" t="s">
        <v>4500</v>
      </c>
      <c r="G2257" s="11" t="str">
        <f ca="1">VLOOKUP(EXAMENES!F2257,PACIENTE[[APELLIDO / NOMBRE]:[GRUPO ETARIO]],4,0)</f>
        <v>ADULTO</v>
      </c>
      <c r="H2257" s="10" t="s">
        <v>161</v>
      </c>
      <c r="I2257" s="10" t="s">
        <v>5</v>
      </c>
      <c r="J2257" s="46">
        <f>VLOOKUP(REGISTROS[[#This Row],[TIPO DE EXAMEN ]],SERVICIOS[],2,0)</f>
        <v>20</v>
      </c>
      <c r="K2257" s="10" t="s">
        <v>67</v>
      </c>
      <c r="L2257" s="10">
        <v>1351633084</v>
      </c>
      <c r="M2257" s="10"/>
      <c r="N2257" s="10"/>
    </row>
    <row r="2258" spans="1:14" x14ac:dyDescent="0.25">
      <c r="A2258" s="110">
        <f t="shared" si="103"/>
        <v>2248</v>
      </c>
      <c r="B2258" s="45">
        <f t="shared" si="104"/>
        <v>2855</v>
      </c>
      <c r="C2258" s="122">
        <v>45919</v>
      </c>
      <c r="D2258" s="122">
        <f>YEAR(REGISTROS[[#This Row],[FECHA]])</f>
        <v>2025</v>
      </c>
      <c r="E2258" s="112">
        <f>MONTH(REGISTROS[[#This Row],[FECHA]])</f>
        <v>9</v>
      </c>
      <c r="F2258" t="s">
        <v>4502</v>
      </c>
      <c r="G2258" s="11" t="str">
        <f ca="1">VLOOKUP(EXAMENES!F2258,PACIENTE[[APELLIDO / NOMBRE]:[GRUPO ETARIO]],4,0)</f>
        <v>ADOLECENTE</v>
      </c>
      <c r="H2258" s="10" t="s">
        <v>27</v>
      </c>
      <c r="I2258" s="10" t="s">
        <v>5</v>
      </c>
      <c r="J2258" s="46">
        <f>VLOOKUP(REGISTROS[[#This Row],[TIPO DE EXAMEN ]],SERVICIOS[],2,0)</f>
        <v>20</v>
      </c>
      <c r="K2258" s="10" t="s">
        <v>68</v>
      </c>
      <c r="L2258" s="10">
        <v>1313954180</v>
      </c>
      <c r="M2258" s="10"/>
      <c r="N2258" s="10"/>
    </row>
    <row r="2259" spans="1:14" x14ac:dyDescent="0.25">
      <c r="A2259" s="110">
        <f t="shared" si="103"/>
        <v>2249</v>
      </c>
      <c r="B2259" s="45">
        <f t="shared" si="104"/>
        <v>2856</v>
      </c>
      <c r="C2259" s="122">
        <v>45919</v>
      </c>
      <c r="D2259" s="122">
        <f>YEAR(REGISTROS[[#This Row],[FECHA]])</f>
        <v>2025</v>
      </c>
      <c r="E2259" s="112">
        <f>MONTH(REGISTROS[[#This Row],[FECHA]])</f>
        <v>9</v>
      </c>
      <c r="F2259" t="s">
        <v>4504</v>
      </c>
      <c r="G2259" s="11" t="str">
        <f ca="1">VLOOKUP(EXAMENES!F2259,PACIENTE[[APELLIDO / NOMBRE]:[GRUPO ETARIO]],4,0)</f>
        <v>ADULTO</v>
      </c>
      <c r="H2259" s="10" t="s">
        <v>27</v>
      </c>
      <c r="I2259" s="10" t="s">
        <v>5</v>
      </c>
      <c r="J2259" s="46">
        <f>VLOOKUP(REGISTROS[[#This Row],[TIPO DE EXAMEN ]],SERVICIOS[],2,0)</f>
        <v>20</v>
      </c>
      <c r="K2259" s="10" t="s">
        <v>68</v>
      </c>
      <c r="L2259" s="10">
        <v>1313954180</v>
      </c>
      <c r="M2259" s="10"/>
      <c r="N2259" s="10"/>
    </row>
    <row r="2260" spans="1:14" x14ac:dyDescent="0.25">
      <c r="A2260" s="110">
        <f t="shared" si="103"/>
        <v>2250</v>
      </c>
      <c r="B2260" s="45">
        <f t="shared" si="104"/>
        <v>2857</v>
      </c>
      <c r="C2260" s="122">
        <v>45920</v>
      </c>
      <c r="D2260" s="122">
        <f>YEAR(REGISTROS[[#This Row],[FECHA]])</f>
        <v>2025</v>
      </c>
      <c r="E2260" s="112">
        <f>MONTH(REGISTROS[[#This Row],[FECHA]])</f>
        <v>9</v>
      </c>
      <c r="F2260" t="s">
        <v>4505</v>
      </c>
      <c r="G2260" s="11" t="str">
        <f ca="1">VLOOKUP(EXAMENES!F2260,PACIENTE[[APELLIDO / NOMBRE]:[GRUPO ETARIO]],4,0)</f>
        <v>ADULTO</v>
      </c>
      <c r="H2260" s="10" t="s">
        <v>621</v>
      </c>
      <c r="I2260" s="10" t="s">
        <v>5</v>
      </c>
      <c r="J2260" s="46">
        <f>VLOOKUP(REGISTROS[[#This Row],[TIPO DE EXAMEN ]],SERVICIOS[],2,0)</f>
        <v>20</v>
      </c>
      <c r="K2260" s="10" t="s">
        <v>67</v>
      </c>
      <c r="L2260" s="10">
        <v>1310322894</v>
      </c>
      <c r="M2260" s="10"/>
      <c r="N2260" s="10"/>
    </row>
    <row r="2261" spans="1:14" x14ac:dyDescent="0.25">
      <c r="A2261" s="110">
        <f t="shared" si="103"/>
        <v>2251</v>
      </c>
      <c r="B2261" s="45">
        <f t="shared" si="104"/>
        <v>2858</v>
      </c>
      <c r="C2261" s="122">
        <v>45920</v>
      </c>
      <c r="D2261" s="122">
        <f>YEAR(REGISTROS[[#This Row],[FECHA]])</f>
        <v>2025</v>
      </c>
      <c r="E2261" s="112">
        <f>MONTH(REGISTROS[[#This Row],[FECHA]])</f>
        <v>9</v>
      </c>
      <c r="F2261" t="s">
        <v>4507</v>
      </c>
      <c r="G2261" s="11" t="str">
        <f ca="1">VLOOKUP(EXAMENES!F2261,PACIENTE[[APELLIDO / NOMBRE]:[GRUPO ETARIO]],4,0)</f>
        <v>ADULTO</v>
      </c>
      <c r="H2261" s="10" t="s">
        <v>161</v>
      </c>
      <c r="I2261" s="10" t="s">
        <v>5</v>
      </c>
      <c r="J2261" s="46">
        <f>VLOOKUP(REGISTROS[[#This Row],[TIPO DE EXAMEN ]],SERVICIOS[],2,0)</f>
        <v>20</v>
      </c>
      <c r="K2261" s="10" t="s">
        <v>67</v>
      </c>
      <c r="L2261" s="10">
        <v>1317567104</v>
      </c>
      <c r="M2261" s="10"/>
      <c r="N2261" s="10"/>
    </row>
    <row r="2262" spans="1:14" x14ac:dyDescent="0.25">
      <c r="A2262" s="110">
        <f t="shared" si="103"/>
        <v>2252</v>
      </c>
      <c r="B2262" s="45">
        <f t="shared" si="104"/>
        <v>2859</v>
      </c>
      <c r="C2262" s="122">
        <v>45920</v>
      </c>
      <c r="D2262" s="122">
        <f>YEAR(REGISTROS[[#This Row],[FECHA]])</f>
        <v>2025</v>
      </c>
      <c r="E2262" s="112">
        <f>MONTH(REGISTROS[[#This Row],[FECHA]])</f>
        <v>9</v>
      </c>
      <c r="F2262" t="s">
        <v>4509</v>
      </c>
      <c r="G2262" s="11" t="str">
        <f ca="1">VLOOKUP(EXAMENES!F2262,PACIENTE[[APELLIDO / NOMBRE]:[GRUPO ETARIO]],4,0)</f>
        <v>ADULTO</v>
      </c>
      <c r="H2262" s="10" t="s">
        <v>1789</v>
      </c>
      <c r="I2262" s="10" t="s">
        <v>5</v>
      </c>
      <c r="J2262" s="46">
        <f>VLOOKUP(REGISTROS[[#This Row],[TIPO DE EXAMEN ]],SERVICIOS[],2,0)</f>
        <v>20</v>
      </c>
      <c r="K2262" s="10" t="s">
        <v>67</v>
      </c>
      <c r="L2262" s="10">
        <v>1316298478</v>
      </c>
      <c r="M2262" s="10"/>
      <c r="N2262" s="10"/>
    </row>
    <row r="2263" spans="1:14" x14ac:dyDescent="0.25">
      <c r="A2263" s="110">
        <f t="shared" si="103"/>
        <v>2253</v>
      </c>
      <c r="B2263" s="45">
        <f t="shared" si="104"/>
        <v>2860</v>
      </c>
      <c r="C2263" s="122">
        <v>45920</v>
      </c>
      <c r="D2263" s="122">
        <f>YEAR(REGISTROS[[#This Row],[FECHA]])</f>
        <v>2025</v>
      </c>
      <c r="E2263" s="112">
        <f>MONTH(REGISTROS[[#This Row],[FECHA]])</f>
        <v>9</v>
      </c>
      <c r="F2263" t="s">
        <v>4511</v>
      </c>
      <c r="G2263" s="11" t="str">
        <f ca="1">VLOOKUP(EXAMENES!F2263,PACIENTE[[APELLIDO / NOMBRE]:[GRUPO ETARIO]],4,0)</f>
        <v>ADOLECENTE</v>
      </c>
      <c r="H2263" s="10" t="s">
        <v>2293</v>
      </c>
      <c r="I2263" s="10" t="s">
        <v>5</v>
      </c>
      <c r="J2263" s="46">
        <f>VLOOKUP(REGISTROS[[#This Row],[TIPO DE EXAMEN ]],SERVICIOS[],2,0)</f>
        <v>20</v>
      </c>
      <c r="K2263" s="10" t="s">
        <v>67</v>
      </c>
      <c r="L2263" s="10">
        <v>1350083513</v>
      </c>
      <c r="M2263" s="10"/>
      <c r="N2263" s="10"/>
    </row>
    <row r="2264" spans="1:14" x14ac:dyDescent="0.25">
      <c r="A2264" s="110">
        <f t="shared" si="103"/>
        <v>2254</v>
      </c>
      <c r="B2264" s="45">
        <f t="shared" si="104"/>
        <v>2861</v>
      </c>
      <c r="C2264" s="122">
        <v>45920</v>
      </c>
      <c r="D2264" s="122">
        <f>YEAR(REGISTROS[[#This Row],[FECHA]])</f>
        <v>2025</v>
      </c>
      <c r="E2264" s="112">
        <f>MONTH(REGISTROS[[#This Row],[FECHA]])</f>
        <v>9</v>
      </c>
      <c r="F2264" t="s">
        <v>4513</v>
      </c>
      <c r="G2264" s="11" t="str">
        <f ca="1">VLOOKUP(EXAMENES!F2264,PACIENTE[[APELLIDO / NOMBRE]:[GRUPO ETARIO]],4,0)</f>
        <v>ADULTO</v>
      </c>
      <c r="H2264" s="10" t="s">
        <v>161</v>
      </c>
      <c r="I2264" s="10" t="s">
        <v>5</v>
      </c>
      <c r="J2264" s="46">
        <f>VLOOKUP(REGISTROS[[#This Row],[TIPO DE EXAMEN ]],SERVICIOS[],2,0)</f>
        <v>20</v>
      </c>
      <c r="K2264" s="10" t="s">
        <v>67</v>
      </c>
      <c r="L2264" s="10">
        <v>1313026831</v>
      </c>
      <c r="M2264" s="10"/>
      <c r="N2264" s="10"/>
    </row>
    <row r="2265" spans="1:14" x14ac:dyDescent="0.25">
      <c r="A2265" s="110">
        <f t="shared" si="103"/>
        <v>2255</v>
      </c>
      <c r="B2265" s="45">
        <f t="shared" si="104"/>
        <v>2862</v>
      </c>
      <c r="C2265" s="122">
        <v>45920</v>
      </c>
      <c r="D2265" s="122">
        <f>YEAR(REGISTROS[[#This Row],[FECHA]])</f>
        <v>2025</v>
      </c>
      <c r="E2265" s="112">
        <f>MONTH(REGISTROS[[#This Row],[FECHA]])</f>
        <v>9</v>
      </c>
      <c r="F2265" t="s">
        <v>4515</v>
      </c>
      <c r="G2265" s="11" t="str">
        <f ca="1">VLOOKUP(EXAMENES!F2265,PACIENTE[[APELLIDO / NOMBRE]:[GRUPO ETARIO]],4,0)</f>
        <v>ADULTO</v>
      </c>
      <c r="H2265" s="10" t="s">
        <v>1771</v>
      </c>
      <c r="I2265" s="10" t="s">
        <v>5</v>
      </c>
      <c r="J2265" s="46">
        <f>VLOOKUP(REGISTROS[[#This Row],[TIPO DE EXAMEN ]],SERVICIOS[],2,0)</f>
        <v>20</v>
      </c>
      <c r="K2265" s="10" t="s">
        <v>67</v>
      </c>
      <c r="L2265" s="10">
        <v>1317447009</v>
      </c>
      <c r="M2265" s="10"/>
      <c r="N2265" s="10"/>
    </row>
    <row r="2266" spans="1:14" x14ac:dyDescent="0.25">
      <c r="A2266" s="110">
        <f t="shared" si="103"/>
        <v>2256</v>
      </c>
      <c r="B2266" s="45">
        <f t="shared" si="104"/>
        <v>2863</v>
      </c>
      <c r="C2266" s="122">
        <v>45920</v>
      </c>
      <c r="D2266" s="122">
        <f>YEAR(REGISTROS[[#This Row],[FECHA]])</f>
        <v>2025</v>
      </c>
      <c r="E2266" s="112">
        <f>MONTH(REGISTROS[[#This Row],[FECHA]])</f>
        <v>9</v>
      </c>
      <c r="F2266" t="s">
        <v>4517</v>
      </c>
      <c r="G2266" s="11" t="str">
        <f ca="1">VLOOKUP(EXAMENES!F2266,PACIENTE[[APELLIDO / NOMBRE]:[GRUPO ETARIO]],4,0)</f>
        <v>ADULTO</v>
      </c>
      <c r="H2266" s="10" t="s">
        <v>2293</v>
      </c>
      <c r="I2266" s="10" t="s">
        <v>5</v>
      </c>
      <c r="J2266" s="46">
        <f>VLOOKUP(REGISTROS[[#This Row],[TIPO DE EXAMEN ]],SERVICIOS[],2,0)</f>
        <v>20</v>
      </c>
      <c r="K2266" s="10" t="s">
        <v>67</v>
      </c>
      <c r="L2266" s="10">
        <v>1317956470</v>
      </c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>
        <f t="shared" si="104"/>
        <v>2864</v>
      </c>
      <c r="C2267" s="122">
        <v>45920</v>
      </c>
      <c r="D2267" s="122">
        <f>YEAR(REGISTROS[[#This Row],[FECHA]])</f>
        <v>2025</v>
      </c>
      <c r="E2267" s="112">
        <f>MONTH(REGISTROS[[#This Row],[FECHA]])</f>
        <v>9</v>
      </c>
      <c r="F2267" t="s">
        <v>4519</v>
      </c>
      <c r="G2267" s="11" t="str">
        <f ca="1">VLOOKUP(EXAMENES!F2267,PACIENTE[[APELLIDO / NOMBRE]:[GRUPO ETARIO]],4,0)</f>
        <v>ADOLECENTE</v>
      </c>
      <c r="H2267" s="10" t="s">
        <v>127</v>
      </c>
      <c r="I2267" s="10" t="s">
        <v>5</v>
      </c>
      <c r="J2267" s="46">
        <f>VLOOKUP(REGISTROS[[#This Row],[TIPO DE EXAMEN ]],SERVICIOS[],2,0)</f>
        <v>20</v>
      </c>
      <c r="K2267" s="10" t="s">
        <v>68</v>
      </c>
      <c r="L2267" s="10">
        <v>1316029543</v>
      </c>
      <c r="M2267" s="10"/>
      <c r="N2267" s="10"/>
    </row>
    <row r="2268" spans="1:14" x14ac:dyDescent="0.25">
      <c r="A2268" s="110">
        <f t="shared" si="105"/>
        <v>2258</v>
      </c>
      <c r="B2268" s="45">
        <f t="shared" si="104"/>
        <v>2865</v>
      </c>
      <c r="C2268" s="122">
        <v>45922</v>
      </c>
      <c r="D2268" s="122">
        <f>YEAR(REGISTROS[[#This Row],[FECHA]])</f>
        <v>2025</v>
      </c>
      <c r="E2268" s="112">
        <f>MONTH(REGISTROS[[#This Row],[FECHA]])</f>
        <v>9</v>
      </c>
      <c r="F2268" t="s">
        <v>4521</v>
      </c>
      <c r="G2268" s="11" t="str">
        <f ca="1">VLOOKUP(EXAMENES!F2268,PACIENTE[[APELLIDO / NOMBRE]:[GRUPO ETARIO]],4,0)</f>
        <v>ADULTO</v>
      </c>
      <c r="H2268" s="10" t="s">
        <v>27</v>
      </c>
      <c r="I2268" s="10" t="s">
        <v>20</v>
      </c>
      <c r="J2268" s="46">
        <f>VLOOKUP(REGISTROS[[#This Row],[TIPO DE EXAMEN ]],SERVICIOS[],2,0)</f>
        <v>10</v>
      </c>
      <c r="K2268" s="10" t="s">
        <v>67</v>
      </c>
      <c r="L2268" s="10">
        <v>1311184970</v>
      </c>
      <c r="M2268" s="10"/>
      <c r="N2268" s="10"/>
    </row>
    <row r="2269" spans="1:14" x14ac:dyDescent="0.25">
      <c r="A2269" s="110">
        <f t="shared" si="105"/>
        <v>2259</v>
      </c>
      <c r="B2269" s="45">
        <f t="shared" si="104"/>
        <v>2866</v>
      </c>
      <c r="C2269" s="122">
        <v>45922</v>
      </c>
      <c r="D2269" s="122">
        <f>YEAR(REGISTROS[[#This Row],[FECHA]])</f>
        <v>2025</v>
      </c>
      <c r="E2269" s="112">
        <f>MONTH(REGISTROS[[#This Row],[FECHA]])</f>
        <v>9</v>
      </c>
      <c r="F2269" t="s">
        <v>952</v>
      </c>
      <c r="G2269" s="11" t="str">
        <f ca="1">VLOOKUP(EXAMENES!F2269,PACIENTE[[APELLIDO / NOMBRE]:[GRUPO ETARIO]],4,0)</f>
        <v>ADOLECENTE</v>
      </c>
      <c r="H2269" s="10" t="s">
        <v>161</v>
      </c>
      <c r="I2269" s="10" t="s">
        <v>5</v>
      </c>
      <c r="J2269" s="46">
        <f>VLOOKUP(REGISTROS[[#This Row],[TIPO DE EXAMEN ]],SERVICIOS[],2,0)</f>
        <v>20</v>
      </c>
      <c r="K2269" s="10" t="s">
        <v>67</v>
      </c>
      <c r="L2269" s="10">
        <v>1312944778</v>
      </c>
      <c r="M2269" s="10"/>
      <c r="N2269" s="10"/>
    </row>
    <row r="2270" spans="1:14" x14ac:dyDescent="0.25">
      <c r="A2270" s="110">
        <f t="shared" si="105"/>
        <v>2260</v>
      </c>
      <c r="B2270" s="45">
        <f t="shared" si="104"/>
        <v>2867</v>
      </c>
      <c r="C2270" s="122">
        <v>45922</v>
      </c>
      <c r="D2270" s="122">
        <f>YEAR(REGISTROS[[#This Row],[FECHA]])</f>
        <v>2025</v>
      </c>
      <c r="E2270" s="112">
        <f>MONTH(REGISTROS[[#This Row],[FECHA]])</f>
        <v>9</v>
      </c>
      <c r="F2270" t="s">
        <v>4523</v>
      </c>
      <c r="G2270" s="11" t="str">
        <f ca="1">VLOOKUP(EXAMENES!F2270,PACIENTE[[APELLIDO / NOMBRE]:[GRUPO ETARIO]],4,0)</f>
        <v>NIÑO</v>
      </c>
      <c r="H2270" s="10" t="s">
        <v>117</v>
      </c>
      <c r="I2270" s="10" t="s">
        <v>20</v>
      </c>
      <c r="J2270" s="46">
        <f>VLOOKUP(REGISTROS[[#This Row],[TIPO DE EXAMEN ]],SERVICIOS[],2,0)</f>
        <v>10</v>
      </c>
      <c r="K2270" s="10" t="s">
        <v>67</v>
      </c>
      <c r="L2270" s="10">
        <v>1315364528</v>
      </c>
      <c r="M2270" s="10"/>
      <c r="N2270" s="10"/>
    </row>
    <row r="2271" spans="1:14" x14ac:dyDescent="0.25">
      <c r="A2271" s="110">
        <f t="shared" si="105"/>
        <v>2261</v>
      </c>
      <c r="B2271" s="45">
        <f t="shared" si="104"/>
        <v>2868</v>
      </c>
      <c r="C2271" s="122">
        <v>45922</v>
      </c>
      <c r="D2271" s="122">
        <f>YEAR(REGISTROS[[#This Row],[FECHA]])</f>
        <v>2025</v>
      </c>
      <c r="E2271" s="112">
        <f>MONTH(REGISTROS[[#This Row],[FECHA]])</f>
        <v>9</v>
      </c>
      <c r="F2271" t="s">
        <v>4525</v>
      </c>
      <c r="G2271" s="11" t="str">
        <f ca="1">VLOOKUP(EXAMENES!F2271,PACIENTE[[APELLIDO / NOMBRE]:[GRUPO ETARIO]],4,0)</f>
        <v>ADULTO</v>
      </c>
      <c r="H2271" s="10" t="s">
        <v>27</v>
      </c>
      <c r="I2271" s="10" t="s">
        <v>20</v>
      </c>
      <c r="J2271" s="46">
        <f>VLOOKUP(REGISTROS[[#This Row],[TIPO DE EXAMEN ]],SERVICIOS[],2,0)</f>
        <v>10</v>
      </c>
      <c r="K2271" s="10" t="s">
        <v>68</v>
      </c>
      <c r="L2271" s="10">
        <v>1310944374</v>
      </c>
      <c r="M2271" s="10"/>
      <c r="N2271" s="10"/>
    </row>
    <row r="2272" spans="1:14" x14ac:dyDescent="0.25">
      <c r="A2272" s="110">
        <f t="shared" si="105"/>
        <v>2262</v>
      </c>
      <c r="B2272" s="45">
        <f t="shared" si="104"/>
        <v>2869</v>
      </c>
      <c r="C2272" s="122">
        <v>45922</v>
      </c>
      <c r="D2272" s="122">
        <f>YEAR(REGISTROS[[#This Row],[FECHA]])</f>
        <v>2025</v>
      </c>
      <c r="E2272" s="112">
        <f>MONTH(REGISTROS[[#This Row],[FECHA]])</f>
        <v>9</v>
      </c>
      <c r="F2272" t="s">
        <v>696</v>
      </c>
      <c r="G2272" s="11" t="str">
        <f ca="1">VLOOKUP(EXAMENES!F2272,PACIENTE[[APELLIDO / NOMBRE]:[GRUPO ETARIO]],4,0)</f>
        <v>ADULTO</v>
      </c>
      <c r="H2272" s="10" t="s">
        <v>1771</v>
      </c>
      <c r="I2272" s="10" t="s">
        <v>5</v>
      </c>
      <c r="J2272" s="46">
        <f>VLOOKUP(REGISTROS[[#This Row],[TIPO DE EXAMEN ]],SERVICIOS[],2,0)</f>
        <v>20</v>
      </c>
      <c r="K2272" s="10" t="s">
        <v>67</v>
      </c>
      <c r="L2272" s="10">
        <v>2300253677</v>
      </c>
      <c r="M2272" s="10"/>
      <c r="N2272" s="10"/>
    </row>
    <row r="2273" spans="1:14" x14ac:dyDescent="0.25">
      <c r="A2273" s="110">
        <f t="shared" si="105"/>
        <v>2263</v>
      </c>
      <c r="B2273" s="45">
        <f t="shared" si="104"/>
        <v>2870</v>
      </c>
      <c r="C2273" s="122">
        <v>45922</v>
      </c>
      <c r="D2273" s="122">
        <f>YEAR(REGISTROS[[#This Row],[FECHA]])</f>
        <v>2025</v>
      </c>
      <c r="E2273" s="112">
        <f>MONTH(REGISTROS[[#This Row],[FECHA]])</f>
        <v>9</v>
      </c>
      <c r="F2273" t="s">
        <v>4530</v>
      </c>
      <c r="G2273" s="11" t="str">
        <f ca="1">VLOOKUP(EXAMENES!F2273,PACIENTE[[APELLIDO / NOMBRE]:[GRUPO ETARIO]],4,0)</f>
        <v>ADULTO</v>
      </c>
      <c r="H2273" s="10" t="s">
        <v>27</v>
      </c>
      <c r="I2273" s="10" t="s">
        <v>5</v>
      </c>
      <c r="J2273" s="46">
        <f>VLOOKUP(REGISTROS[[#This Row],[TIPO DE EXAMEN ]],SERVICIOS[],2,0)</f>
        <v>20</v>
      </c>
      <c r="K2273" s="10" t="s">
        <v>67</v>
      </c>
      <c r="L2273" s="10">
        <v>1315838815</v>
      </c>
      <c r="M2273" s="10"/>
      <c r="N2273" s="10"/>
    </row>
    <row r="2274" spans="1:14" x14ac:dyDescent="0.25">
      <c r="A2274" s="110">
        <f t="shared" si="105"/>
        <v>2264</v>
      </c>
      <c r="B2274" s="45">
        <f t="shared" si="104"/>
        <v>2871</v>
      </c>
      <c r="C2274" s="122">
        <v>45922</v>
      </c>
      <c r="D2274" s="122">
        <f>YEAR(REGISTROS[[#This Row],[FECHA]])</f>
        <v>2025</v>
      </c>
      <c r="E2274" s="112">
        <f>MONTH(REGISTROS[[#This Row],[FECHA]])</f>
        <v>9</v>
      </c>
      <c r="F2274" t="s">
        <v>4528</v>
      </c>
      <c r="G2274" s="11" t="str">
        <f ca="1">VLOOKUP(EXAMENES!F2274,PACIENTE[[APELLIDO / NOMBRE]:[GRUPO ETARIO]],4,0)</f>
        <v>ADULTO</v>
      </c>
      <c r="H2274" s="10" t="s">
        <v>161</v>
      </c>
      <c r="I2274" s="10" t="s">
        <v>20</v>
      </c>
      <c r="J2274" s="46">
        <f>VLOOKUP(REGISTROS[[#This Row],[TIPO DE EXAMEN ]],SERVICIOS[],2,0)</f>
        <v>10</v>
      </c>
      <c r="K2274" s="10" t="s">
        <v>67</v>
      </c>
      <c r="L2274" s="10">
        <v>1316027422</v>
      </c>
      <c r="M2274" s="10"/>
      <c r="N2274" s="10"/>
    </row>
    <row r="2275" spans="1:14" x14ac:dyDescent="0.25">
      <c r="A2275" s="110">
        <f t="shared" si="105"/>
        <v>2265</v>
      </c>
      <c r="B2275" s="45">
        <f t="shared" si="104"/>
        <v>2872</v>
      </c>
      <c r="C2275" s="122">
        <v>45922</v>
      </c>
      <c r="D2275" s="122">
        <f>YEAR(REGISTROS[[#This Row],[FECHA]])</f>
        <v>2025</v>
      </c>
      <c r="E2275" s="112">
        <f>MONTH(REGISTROS[[#This Row],[FECHA]])</f>
        <v>9</v>
      </c>
      <c r="F2275" t="s">
        <v>4531</v>
      </c>
      <c r="G2275" s="11" t="str">
        <f ca="1">VLOOKUP(EXAMENES!F2275,PACIENTE[[APELLIDO / NOMBRE]:[GRUPO ETARIO]],4,0)</f>
        <v>TERCERA EDAD</v>
      </c>
      <c r="H2275" s="10" t="s">
        <v>2293</v>
      </c>
      <c r="I2275" s="10" t="s">
        <v>5</v>
      </c>
      <c r="J2275" s="46">
        <f>VLOOKUP(REGISTROS[[#This Row],[TIPO DE EXAMEN ]],SERVICIOS[],2,0)</f>
        <v>20</v>
      </c>
      <c r="K2275" s="10" t="s">
        <v>67</v>
      </c>
      <c r="L2275" s="10">
        <v>1001191897</v>
      </c>
      <c r="M2275" s="10"/>
      <c r="N2275" s="10"/>
    </row>
    <row r="2276" spans="1:14" x14ac:dyDescent="0.25">
      <c r="A2276" s="110">
        <f t="shared" si="105"/>
        <v>2266</v>
      </c>
      <c r="B2276" s="45">
        <f t="shared" si="104"/>
        <v>2873</v>
      </c>
      <c r="C2276" s="122">
        <v>45922</v>
      </c>
      <c r="D2276" s="122">
        <f>YEAR(REGISTROS[[#This Row],[FECHA]])</f>
        <v>2025</v>
      </c>
      <c r="E2276" s="112">
        <f>MONTH(REGISTROS[[#This Row],[FECHA]])</f>
        <v>9</v>
      </c>
      <c r="F2276" t="s">
        <v>4532</v>
      </c>
      <c r="G2276" s="11" t="str">
        <f ca="1">VLOOKUP(EXAMENES!F2276,PACIENTE[[APELLIDO / NOMBRE]:[GRUPO ETARIO]],4,0)</f>
        <v>ADULTO</v>
      </c>
      <c r="H2276" s="10" t="s">
        <v>2293</v>
      </c>
      <c r="I2276" s="10" t="s">
        <v>5</v>
      </c>
      <c r="J2276" s="46">
        <f>VLOOKUP(REGISTROS[[#This Row],[TIPO DE EXAMEN ]],SERVICIOS[],2,0)</f>
        <v>20</v>
      </c>
      <c r="K2276" s="10" t="s">
        <v>67</v>
      </c>
      <c r="L2276" s="10">
        <v>920664901</v>
      </c>
      <c r="M2276" s="10"/>
      <c r="N2276" s="10"/>
    </row>
    <row r="2277" spans="1:14" x14ac:dyDescent="0.25">
      <c r="A2277" s="110">
        <f t="shared" si="105"/>
        <v>2267</v>
      </c>
      <c r="B2277" s="45">
        <f t="shared" si="104"/>
        <v>2874</v>
      </c>
      <c r="C2277" s="122">
        <v>45922</v>
      </c>
      <c r="D2277" s="122">
        <f>YEAR(REGISTROS[[#This Row],[FECHA]])</f>
        <v>2025</v>
      </c>
      <c r="E2277" s="112">
        <f>MONTH(REGISTROS[[#This Row],[FECHA]])</f>
        <v>9</v>
      </c>
      <c r="F2277" t="s">
        <v>4534</v>
      </c>
      <c r="G2277" s="11" t="str">
        <f ca="1">VLOOKUP(EXAMENES!F2277,PACIENTE[[APELLIDO / NOMBRE]:[GRUPO ETARIO]],4,0)</f>
        <v>ADOLECENTE</v>
      </c>
      <c r="H2277" s="10" t="s">
        <v>161</v>
      </c>
      <c r="I2277" s="10" t="s">
        <v>5</v>
      </c>
      <c r="J2277" s="46">
        <f>VLOOKUP(REGISTROS[[#This Row],[TIPO DE EXAMEN ]],SERVICIOS[],2,0)</f>
        <v>20</v>
      </c>
      <c r="K2277" s="10" t="s">
        <v>67</v>
      </c>
      <c r="L2277" s="10">
        <v>1316789120</v>
      </c>
      <c r="M2277" s="10"/>
      <c r="N2277" s="10"/>
    </row>
    <row r="2278" spans="1:14" x14ac:dyDescent="0.25">
      <c r="A2278" s="110">
        <f t="shared" si="105"/>
        <v>2268</v>
      </c>
      <c r="B2278" s="45">
        <f t="shared" si="104"/>
        <v>2875</v>
      </c>
      <c r="C2278" s="122">
        <v>45922</v>
      </c>
      <c r="D2278" s="122">
        <f>YEAR(REGISTROS[[#This Row],[FECHA]])</f>
        <v>2025</v>
      </c>
      <c r="E2278" s="112">
        <f>MONTH(REGISTROS[[#This Row],[FECHA]])</f>
        <v>9</v>
      </c>
      <c r="F2278" t="s">
        <v>4536</v>
      </c>
      <c r="G2278" s="11" t="str">
        <f ca="1">VLOOKUP(EXAMENES!F2278,PACIENTE[[APELLIDO / NOMBRE]:[GRUPO ETARIO]],4,0)</f>
        <v>ADULTO</v>
      </c>
      <c r="H2278" s="10" t="s">
        <v>155</v>
      </c>
      <c r="I2278" s="10" t="s">
        <v>5</v>
      </c>
      <c r="J2278" s="46">
        <f>VLOOKUP(REGISTROS[[#This Row],[TIPO DE EXAMEN ]],SERVICIOS[],2,0)</f>
        <v>20</v>
      </c>
      <c r="K2278" s="10" t="s">
        <v>67</v>
      </c>
      <c r="L2278" s="10">
        <v>603216268</v>
      </c>
      <c r="M2278" s="10"/>
      <c r="N2278" s="10"/>
    </row>
    <row r="2279" spans="1:14" x14ac:dyDescent="0.25">
      <c r="A2279" s="110">
        <f t="shared" si="105"/>
        <v>2269</v>
      </c>
      <c r="B2279" s="45">
        <f t="shared" si="104"/>
        <v>2876</v>
      </c>
      <c r="C2279" s="122">
        <v>45922</v>
      </c>
      <c r="D2279" s="122">
        <f>YEAR(REGISTROS[[#This Row],[FECHA]])</f>
        <v>2025</v>
      </c>
      <c r="E2279" s="112">
        <f>MONTH(REGISTROS[[#This Row],[FECHA]])</f>
        <v>9</v>
      </c>
      <c r="F2279" t="s">
        <v>4539</v>
      </c>
      <c r="G2279" s="11" t="str">
        <f ca="1">VLOOKUP(EXAMENES!F2279,PACIENTE[[APELLIDO / NOMBRE]:[GRUPO ETARIO]],4,0)</f>
        <v>TERCERA EDAD</v>
      </c>
      <c r="H2279" s="10" t="s">
        <v>1783</v>
      </c>
      <c r="I2279" s="10" t="s">
        <v>5</v>
      </c>
      <c r="J2279" s="46">
        <f>VLOOKUP(REGISTROS[[#This Row],[TIPO DE EXAMEN ]],SERVICIOS[],2,0)</f>
        <v>20</v>
      </c>
      <c r="K2279" s="10" t="s">
        <v>67</v>
      </c>
      <c r="L2279" s="10">
        <v>1303346017</v>
      </c>
      <c r="M2279" s="10"/>
      <c r="N2279" s="10"/>
    </row>
    <row r="2280" spans="1:14" x14ac:dyDescent="0.25">
      <c r="A2280" s="110">
        <f t="shared" si="105"/>
        <v>2270</v>
      </c>
      <c r="B2280" s="45">
        <f t="shared" si="104"/>
        <v>2877</v>
      </c>
      <c r="C2280" s="122">
        <v>45923</v>
      </c>
      <c r="D2280" s="122">
        <f>YEAR(REGISTROS[[#This Row],[FECHA]])</f>
        <v>2025</v>
      </c>
      <c r="E2280" s="112">
        <f>MONTH(REGISTROS[[#This Row],[FECHA]])</f>
        <v>9</v>
      </c>
      <c r="F2280" t="s">
        <v>4541</v>
      </c>
      <c r="G2280" s="11" t="str">
        <f ca="1">VLOOKUP(EXAMENES!F2280,PACIENTE[[APELLIDO / NOMBRE]:[GRUPO ETARIO]],4,0)</f>
        <v>ADULTO</v>
      </c>
      <c r="H2280" s="10" t="s">
        <v>161</v>
      </c>
      <c r="I2280" s="10" t="s">
        <v>5</v>
      </c>
      <c r="J2280" s="46">
        <f>VLOOKUP(REGISTROS[[#This Row],[TIPO DE EXAMEN ]],SERVICIOS[],2,0)</f>
        <v>20</v>
      </c>
      <c r="K2280" s="10" t="s">
        <v>67</v>
      </c>
      <c r="L2280" s="10">
        <v>1313952184</v>
      </c>
      <c r="M2280" s="10"/>
      <c r="N2280" s="10"/>
    </row>
    <row r="2281" spans="1:14" x14ac:dyDescent="0.25">
      <c r="A2281" s="110">
        <f t="shared" si="105"/>
        <v>2271</v>
      </c>
      <c r="B2281" s="45">
        <f t="shared" si="104"/>
        <v>2878</v>
      </c>
      <c r="C2281" s="122">
        <v>45923</v>
      </c>
      <c r="D2281" s="122">
        <f>YEAR(REGISTROS[[#This Row],[FECHA]])</f>
        <v>2025</v>
      </c>
      <c r="E2281" s="112">
        <f>MONTH(REGISTROS[[#This Row],[FECHA]])</f>
        <v>9</v>
      </c>
      <c r="F2281" t="s">
        <v>4543</v>
      </c>
      <c r="G2281" s="11" t="str">
        <f ca="1">VLOOKUP(EXAMENES!F2281,PACIENTE[[APELLIDO / NOMBRE]:[GRUPO ETARIO]],4,0)</f>
        <v>ADULTO</v>
      </c>
      <c r="H2281" s="10" t="s">
        <v>27</v>
      </c>
      <c r="I2281" s="10" t="s">
        <v>20</v>
      </c>
      <c r="J2281" s="46">
        <f>VLOOKUP(REGISTROS[[#This Row],[TIPO DE EXAMEN ]],SERVICIOS[],2,0)</f>
        <v>10</v>
      </c>
      <c r="K2281" s="10" t="s">
        <v>67</v>
      </c>
      <c r="L2281" s="10">
        <v>1315523892</v>
      </c>
      <c r="M2281" s="10"/>
      <c r="N2281" s="10"/>
    </row>
    <row r="2282" spans="1:14" x14ac:dyDescent="0.25">
      <c r="A2282" s="110">
        <f t="shared" si="105"/>
        <v>2272</v>
      </c>
      <c r="B2282" s="45">
        <f t="shared" si="104"/>
        <v>2879</v>
      </c>
      <c r="C2282" s="122">
        <v>45923</v>
      </c>
      <c r="D2282" s="122">
        <f>YEAR(REGISTROS[[#This Row],[FECHA]])</f>
        <v>2025</v>
      </c>
      <c r="E2282" s="112">
        <f>MONTH(REGISTROS[[#This Row],[FECHA]])</f>
        <v>9</v>
      </c>
      <c r="F2282" t="s">
        <v>4545</v>
      </c>
      <c r="G2282" s="11" t="str">
        <f ca="1">VLOOKUP(EXAMENES!F2282,PACIENTE[[APELLIDO / NOMBRE]:[GRUPO ETARIO]],4,0)</f>
        <v>ADULTO</v>
      </c>
      <c r="H2282" s="10" t="s">
        <v>85</v>
      </c>
      <c r="I2282" s="10" t="s">
        <v>5</v>
      </c>
      <c r="J2282" s="46">
        <f>VLOOKUP(REGISTROS[[#This Row],[TIPO DE EXAMEN ]],SERVICIOS[],2,0)</f>
        <v>20</v>
      </c>
      <c r="K2282" s="10" t="s">
        <v>67</v>
      </c>
      <c r="L2282" s="10">
        <v>1317176459</v>
      </c>
      <c r="M2282" s="10"/>
      <c r="N2282" s="10"/>
    </row>
    <row r="2283" spans="1:14" x14ac:dyDescent="0.25">
      <c r="A2283" s="110">
        <f t="shared" si="105"/>
        <v>2273</v>
      </c>
      <c r="B2283" s="45">
        <f t="shared" si="104"/>
        <v>2880</v>
      </c>
      <c r="C2283" s="122">
        <v>45923</v>
      </c>
      <c r="D2283" s="122">
        <f>YEAR(REGISTROS[[#This Row],[FECHA]])</f>
        <v>2025</v>
      </c>
      <c r="E2283" s="112">
        <f>MONTH(REGISTROS[[#This Row],[FECHA]])</f>
        <v>9</v>
      </c>
      <c r="F2283" t="s">
        <v>4547</v>
      </c>
      <c r="G2283" s="11" t="str">
        <f ca="1">VLOOKUP(EXAMENES!F2283,PACIENTE[[APELLIDO / NOMBRE]:[GRUPO ETARIO]],4,0)</f>
        <v>ADULTO</v>
      </c>
      <c r="H2283" s="10" t="s">
        <v>1771</v>
      </c>
      <c r="I2283" s="10" t="s">
        <v>5</v>
      </c>
      <c r="J2283" s="46">
        <f>VLOOKUP(REGISTROS[[#This Row],[TIPO DE EXAMEN ]],SERVICIOS[],2,0)</f>
        <v>20</v>
      </c>
      <c r="K2283" s="10" t="s">
        <v>68</v>
      </c>
      <c r="L2283" s="10">
        <v>1315656247</v>
      </c>
      <c r="M2283" s="10"/>
      <c r="N2283" s="10"/>
    </row>
    <row r="2284" spans="1:14" x14ac:dyDescent="0.25">
      <c r="A2284" s="110">
        <f t="shared" si="105"/>
        <v>2274</v>
      </c>
      <c r="B2284" s="45">
        <f t="shared" si="104"/>
        <v>2881</v>
      </c>
      <c r="C2284" s="122">
        <v>45923</v>
      </c>
      <c r="D2284" s="122">
        <f>YEAR(REGISTROS[[#This Row],[FECHA]])</f>
        <v>2025</v>
      </c>
      <c r="E2284" s="112">
        <f>MONTH(REGISTROS[[#This Row],[FECHA]])</f>
        <v>9</v>
      </c>
      <c r="F2284" t="s">
        <v>4549</v>
      </c>
      <c r="G2284" s="11" t="str">
        <f ca="1">VLOOKUP(EXAMENES!F2284,PACIENTE[[APELLIDO / NOMBRE]:[GRUPO ETARIO]],4,0)</f>
        <v>ADULTO</v>
      </c>
      <c r="H2284" s="10" t="s">
        <v>27</v>
      </c>
      <c r="I2284" s="10" t="s">
        <v>5</v>
      </c>
      <c r="J2284" s="46">
        <f>VLOOKUP(REGISTROS[[#This Row],[TIPO DE EXAMEN ]],SERVICIOS[],2,0)</f>
        <v>20</v>
      </c>
      <c r="K2284" s="10" t="s">
        <v>68</v>
      </c>
      <c r="L2284" s="10">
        <v>1316703659</v>
      </c>
      <c r="M2284" s="10"/>
      <c r="N2284" s="10"/>
    </row>
    <row r="2285" spans="1:14" x14ac:dyDescent="0.25">
      <c r="A2285" s="110">
        <f t="shared" si="105"/>
        <v>2275</v>
      </c>
      <c r="B2285" s="45">
        <f t="shared" si="104"/>
        <v>2882</v>
      </c>
      <c r="C2285" s="122">
        <v>45923</v>
      </c>
      <c r="D2285" s="122">
        <f>YEAR(REGISTROS[[#This Row],[FECHA]])</f>
        <v>2025</v>
      </c>
      <c r="E2285" s="112">
        <f>MONTH(REGISTROS[[#This Row],[FECHA]])</f>
        <v>9</v>
      </c>
      <c r="F2285" t="s">
        <v>4551</v>
      </c>
      <c r="G2285" s="11" t="str">
        <f ca="1">VLOOKUP(EXAMENES!F2285,PACIENTE[[APELLIDO / NOMBRE]:[GRUPO ETARIO]],4,0)</f>
        <v>ADOLECENTE</v>
      </c>
      <c r="H2285" s="10" t="s">
        <v>85</v>
      </c>
      <c r="I2285" s="10" t="s">
        <v>5</v>
      </c>
      <c r="J2285" s="46">
        <f>VLOOKUP(REGISTROS[[#This Row],[TIPO DE EXAMEN ]],SERVICIOS[],2,0)</f>
        <v>20</v>
      </c>
      <c r="K2285" s="10" t="s">
        <v>67</v>
      </c>
      <c r="L2285" s="10">
        <v>1308560216</v>
      </c>
      <c r="M2285" s="10"/>
      <c r="N2285" s="10"/>
    </row>
    <row r="2286" spans="1:14" x14ac:dyDescent="0.25">
      <c r="A2286" s="110">
        <f t="shared" si="105"/>
        <v>2276</v>
      </c>
      <c r="B2286" s="45">
        <f t="shared" si="104"/>
        <v>2883</v>
      </c>
      <c r="C2286" s="122">
        <v>45923</v>
      </c>
      <c r="D2286" s="122">
        <f>YEAR(REGISTROS[[#This Row],[FECHA]])</f>
        <v>2025</v>
      </c>
      <c r="E2286" s="112">
        <f>MONTH(REGISTROS[[#This Row],[FECHA]])</f>
        <v>9</v>
      </c>
      <c r="F2286" t="s">
        <v>4553</v>
      </c>
      <c r="G2286" s="11" t="str">
        <f ca="1">VLOOKUP(EXAMENES!F2286,PACIENTE[[APELLIDO / NOMBRE]:[GRUPO ETARIO]],4,0)</f>
        <v>ADULTO</v>
      </c>
      <c r="H2286" s="10" t="s">
        <v>161</v>
      </c>
      <c r="I2286" s="10" t="s">
        <v>5</v>
      </c>
      <c r="J2286" s="46">
        <f>VLOOKUP(REGISTROS[[#This Row],[TIPO DE EXAMEN ]],SERVICIOS[],2,0)</f>
        <v>20</v>
      </c>
      <c r="K2286" s="10" t="s">
        <v>68</v>
      </c>
      <c r="L2286" s="10">
        <v>1313752600</v>
      </c>
      <c r="M2286" s="10"/>
      <c r="N2286" s="10"/>
    </row>
    <row r="2287" spans="1:14" x14ac:dyDescent="0.25">
      <c r="A2287" s="110">
        <f t="shared" si="105"/>
        <v>2277</v>
      </c>
      <c r="B2287" s="45">
        <f t="shared" si="104"/>
        <v>2884</v>
      </c>
      <c r="C2287" s="122">
        <v>45923</v>
      </c>
      <c r="D2287" s="122">
        <f>YEAR(REGISTROS[[#This Row],[FECHA]])</f>
        <v>2025</v>
      </c>
      <c r="E2287" s="112">
        <f>MONTH(REGISTROS[[#This Row],[FECHA]])</f>
        <v>9</v>
      </c>
      <c r="F2287" t="s">
        <v>4555</v>
      </c>
      <c r="G2287" s="11" t="str">
        <f ca="1">VLOOKUP(EXAMENES!F2287,PACIENTE[[APELLIDO / NOMBRE]:[GRUPO ETARIO]],4,0)</f>
        <v>ADULTO</v>
      </c>
      <c r="H2287" s="10" t="s">
        <v>127</v>
      </c>
      <c r="I2287" s="10" t="s">
        <v>5</v>
      </c>
      <c r="J2287" s="46">
        <f>VLOOKUP(REGISTROS[[#This Row],[TIPO DE EXAMEN ]],SERVICIOS[],2,0)</f>
        <v>20</v>
      </c>
      <c r="K2287" s="10" t="s">
        <v>67</v>
      </c>
      <c r="L2287" s="10">
        <v>1728928335</v>
      </c>
      <c r="M2287" s="10"/>
      <c r="N2287" s="10"/>
    </row>
    <row r="2288" spans="1:14" x14ac:dyDescent="0.25">
      <c r="A2288" s="110">
        <f t="shared" si="105"/>
        <v>2278</v>
      </c>
      <c r="B2288" s="45">
        <f t="shared" si="104"/>
        <v>2885</v>
      </c>
      <c r="C2288" s="122">
        <v>45923</v>
      </c>
      <c r="D2288" s="122">
        <f>YEAR(REGISTROS[[#This Row],[FECHA]])</f>
        <v>2025</v>
      </c>
      <c r="E2288" s="112">
        <f>MONTH(REGISTROS[[#This Row],[FECHA]])</f>
        <v>9</v>
      </c>
      <c r="F2288" t="s">
        <v>4557</v>
      </c>
      <c r="G2288" s="11" t="str">
        <f ca="1">VLOOKUP(EXAMENES!F2288,PACIENTE[[APELLIDO / NOMBRE]:[GRUPO ETARIO]],4,0)</f>
        <v>ADULTO</v>
      </c>
      <c r="H2288" s="10" t="s">
        <v>1789</v>
      </c>
      <c r="I2288" s="10" t="s">
        <v>5</v>
      </c>
      <c r="J2288" s="46">
        <f>VLOOKUP(REGISTROS[[#This Row],[TIPO DE EXAMEN ]],SERVICIOS[],2,0)</f>
        <v>20</v>
      </c>
      <c r="K2288" s="10" t="s">
        <v>67</v>
      </c>
      <c r="L2288" s="10">
        <v>1307545671</v>
      </c>
      <c r="M2288" s="10"/>
      <c r="N2288" s="10"/>
    </row>
    <row r="2289" spans="1:14" x14ac:dyDescent="0.25">
      <c r="A2289" s="110">
        <f t="shared" si="105"/>
        <v>2279</v>
      </c>
      <c r="B2289" s="45">
        <f t="shared" si="104"/>
        <v>2886</v>
      </c>
      <c r="C2289" s="122">
        <v>45923</v>
      </c>
      <c r="D2289" s="122">
        <f>YEAR(REGISTROS[[#This Row],[FECHA]])</f>
        <v>2025</v>
      </c>
      <c r="E2289" s="112">
        <f>MONTH(REGISTROS[[#This Row],[FECHA]])</f>
        <v>9</v>
      </c>
      <c r="F2289" t="s">
        <v>4559</v>
      </c>
      <c r="G2289" s="11" t="str">
        <f ca="1">VLOOKUP(EXAMENES!F2289,PACIENTE[[APELLIDO / NOMBRE]:[GRUPO ETARIO]],4,0)</f>
        <v>ADOLECENTE</v>
      </c>
      <c r="H2289" s="10" t="s">
        <v>1778</v>
      </c>
      <c r="I2289" s="10" t="s">
        <v>5</v>
      </c>
      <c r="J2289" s="46">
        <f>VLOOKUP(REGISTROS[[#This Row],[TIPO DE EXAMEN ]],SERVICIOS[],2,0)</f>
        <v>20</v>
      </c>
      <c r="K2289" s="10" t="s">
        <v>67</v>
      </c>
      <c r="L2289" s="10">
        <v>1351362617</v>
      </c>
      <c r="M2289" s="10"/>
      <c r="N2289" s="10"/>
    </row>
    <row r="2290" spans="1:14" x14ac:dyDescent="0.25">
      <c r="A2290" s="110">
        <f t="shared" si="105"/>
        <v>2280</v>
      </c>
      <c r="B2290" s="45">
        <f t="shared" si="104"/>
        <v>2887</v>
      </c>
      <c r="C2290" s="122">
        <v>45924</v>
      </c>
      <c r="D2290" s="122">
        <f>YEAR(REGISTROS[[#This Row],[FECHA]])</f>
        <v>2025</v>
      </c>
      <c r="E2290" s="112">
        <f>MONTH(REGISTROS[[#This Row],[FECHA]])</f>
        <v>9</v>
      </c>
      <c r="F2290" t="s">
        <v>4561</v>
      </c>
      <c r="G2290" s="11" t="str">
        <f ca="1">VLOOKUP(EXAMENES!F2290,PACIENTE[[APELLIDO / NOMBRE]:[GRUPO ETARIO]],4,0)</f>
        <v>ADULTO</v>
      </c>
      <c r="H2290" s="10" t="s">
        <v>85</v>
      </c>
      <c r="I2290" s="10" t="s">
        <v>5</v>
      </c>
      <c r="J2290" s="46">
        <f>VLOOKUP(REGISTROS[[#This Row],[TIPO DE EXAMEN ]],SERVICIOS[],2,0)</f>
        <v>20</v>
      </c>
      <c r="K2290" s="10" t="s">
        <v>68</v>
      </c>
      <c r="L2290" s="10">
        <v>1315859191</v>
      </c>
      <c r="M2290" s="10"/>
      <c r="N2290" s="10"/>
    </row>
    <row r="2291" spans="1:14" x14ac:dyDescent="0.25">
      <c r="A2291" s="110">
        <f t="shared" si="105"/>
        <v>2281</v>
      </c>
      <c r="B2291" s="45">
        <f t="shared" si="104"/>
        <v>2888</v>
      </c>
      <c r="C2291" s="122">
        <v>45924</v>
      </c>
      <c r="D2291" s="122">
        <f>YEAR(REGISTROS[[#This Row],[FECHA]])</f>
        <v>2025</v>
      </c>
      <c r="E2291" s="112">
        <f>MONTH(REGISTROS[[#This Row],[FECHA]])</f>
        <v>9</v>
      </c>
      <c r="F2291" t="s">
        <v>4563</v>
      </c>
      <c r="G2291" s="11" t="str">
        <f ca="1">VLOOKUP(EXAMENES!F2291,PACIENTE[[APELLIDO / NOMBRE]:[GRUPO ETARIO]],4,0)</f>
        <v>ADULTO</v>
      </c>
      <c r="H2291" s="10" t="s">
        <v>161</v>
      </c>
      <c r="I2291" s="10" t="s">
        <v>20</v>
      </c>
      <c r="J2291" s="46">
        <f>VLOOKUP(REGISTROS[[#This Row],[TIPO DE EXAMEN ]],SERVICIOS[],2,0)</f>
        <v>10</v>
      </c>
      <c r="K2291" s="10" t="s">
        <v>67</v>
      </c>
      <c r="L2291" s="10">
        <v>1309986501</v>
      </c>
      <c r="M2291" s="10"/>
      <c r="N2291" s="10"/>
    </row>
    <row r="2292" spans="1:14" x14ac:dyDescent="0.25">
      <c r="A2292" s="110">
        <f t="shared" si="105"/>
        <v>2282</v>
      </c>
      <c r="B2292" s="45">
        <f t="shared" si="104"/>
        <v>2889</v>
      </c>
      <c r="C2292" s="122">
        <v>45925</v>
      </c>
      <c r="D2292" s="122">
        <f>YEAR(REGISTROS[[#This Row],[FECHA]])</f>
        <v>2025</v>
      </c>
      <c r="E2292" s="112">
        <f>MONTH(REGISTROS[[#This Row],[FECHA]])</f>
        <v>9</v>
      </c>
      <c r="F2292" t="s">
        <v>4565</v>
      </c>
      <c r="G2292" s="11" t="str">
        <f ca="1">VLOOKUP(EXAMENES!F2292,PACIENTE[[APELLIDO / NOMBRE]:[GRUPO ETARIO]],4,0)</f>
        <v>ADULTO</v>
      </c>
      <c r="H2292" s="10" t="s">
        <v>27</v>
      </c>
      <c r="I2292" s="10" t="s">
        <v>5</v>
      </c>
      <c r="J2292" s="46">
        <f>VLOOKUP(REGISTROS[[#This Row],[TIPO DE EXAMEN ]],SERVICIOS[],2,0)</f>
        <v>20</v>
      </c>
      <c r="K2292" s="10" t="s">
        <v>67</v>
      </c>
      <c r="L2292" s="10">
        <v>1315619427</v>
      </c>
      <c r="M2292" s="10"/>
      <c r="N2292" s="10"/>
    </row>
    <row r="2293" spans="1:14" x14ac:dyDescent="0.25">
      <c r="A2293" s="110">
        <f t="shared" si="105"/>
        <v>2283</v>
      </c>
      <c r="B2293" s="45">
        <f t="shared" si="104"/>
        <v>2890</v>
      </c>
      <c r="C2293" s="122">
        <v>45925</v>
      </c>
      <c r="D2293" s="122">
        <f>YEAR(REGISTROS[[#This Row],[FECHA]])</f>
        <v>2025</v>
      </c>
      <c r="E2293" s="112">
        <f>MONTH(REGISTROS[[#This Row],[FECHA]])</f>
        <v>9</v>
      </c>
      <c r="F2293" t="s">
        <v>4566</v>
      </c>
      <c r="G2293" s="11" t="str">
        <f ca="1">VLOOKUP(EXAMENES!F2293,PACIENTE[[APELLIDO / NOMBRE]:[GRUPO ETARIO]],4,0)</f>
        <v>ADOLECENTE</v>
      </c>
      <c r="H2293" s="10" t="s">
        <v>127</v>
      </c>
      <c r="I2293" s="10" t="s">
        <v>5</v>
      </c>
      <c r="J2293" s="46">
        <f>VLOOKUP(REGISTROS[[#This Row],[TIPO DE EXAMEN ]],SERVICIOS[],2,0)</f>
        <v>20</v>
      </c>
      <c r="K2293" s="10" t="s">
        <v>67</v>
      </c>
      <c r="L2293" s="10">
        <v>1715474910</v>
      </c>
      <c r="M2293" s="10"/>
      <c r="N2293" s="10"/>
    </row>
    <row r="2294" spans="1:14" x14ac:dyDescent="0.25">
      <c r="A2294" s="110">
        <f t="shared" si="105"/>
        <v>2284</v>
      </c>
      <c r="B2294" s="45">
        <f t="shared" si="104"/>
        <v>2891</v>
      </c>
      <c r="C2294" s="122">
        <v>45926</v>
      </c>
      <c r="D2294" s="122">
        <f>YEAR(REGISTROS[[#This Row],[FECHA]])</f>
        <v>2025</v>
      </c>
      <c r="E2294" s="112">
        <f>MONTH(REGISTROS[[#This Row],[FECHA]])</f>
        <v>9</v>
      </c>
      <c r="F2294" t="s">
        <v>4568</v>
      </c>
      <c r="G2294" s="11" t="str">
        <f ca="1">VLOOKUP(EXAMENES!F2294,PACIENTE[[APELLIDO / NOMBRE]:[GRUPO ETARIO]],4,0)</f>
        <v>TERCERA EDAD</v>
      </c>
      <c r="H2294" s="10" t="s">
        <v>27</v>
      </c>
      <c r="I2294" s="10" t="s">
        <v>5</v>
      </c>
      <c r="J2294" s="46">
        <f>VLOOKUP(REGISTROS[[#This Row],[TIPO DE EXAMEN ]],SERVICIOS[],2,0)</f>
        <v>20</v>
      </c>
      <c r="K2294" s="10" t="s">
        <v>67</v>
      </c>
      <c r="L2294" s="10">
        <v>801044686</v>
      </c>
      <c r="M2294" s="10"/>
      <c r="N2294" s="10"/>
    </row>
    <row r="2295" spans="1:14" x14ac:dyDescent="0.25">
      <c r="A2295" s="110">
        <f t="shared" si="105"/>
        <v>2285</v>
      </c>
      <c r="B2295" s="45">
        <f t="shared" si="104"/>
        <v>2892</v>
      </c>
      <c r="C2295" s="122">
        <v>45927</v>
      </c>
      <c r="D2295" s="122">
        <f>YEAR(REGISTROS[[#This Row],[FECHA]])</f>
        <v>2025</v>
      </c>
      <c r="E2295" s="112">
        <f>MONTH(REGISTROS[[#This Row],[FECHA]])</f>
        <v>9</v>
      </c>
      <c r="F2295" t="s">
        <v>4569</v>
      </c>
      <c r="G2295" s="11" t="str">
        <f ca="1">VLOOKUP(EXAMENES!F2295,PACIENTE[[APELLIDO / NOMBRE]:[GRUPO ETARIO]],4,0)</f>
        <v>ADULTO</v>
      </c>
      <c r="H2295" s="10" t="s">
        <v>85</v>
      </c>
      <c r="I2295" s="10" t="s">
        <v>5</v>
      </c>
      <c r="J2295" s="46">
        <f>VLOOKUP(REGISTROS[[#This Row],[TIPO DE EXAMEN ]],SERVICIOS[],2,0)</f>
        <v>20</v>
      </c>
      <c r="K2295" s="10" t="s">
        <v>68</v>
      </c>
      <c r="L2295" s="10">
        <v>1313960393</v>
      </c>
      <c r="M2295" s="10"/>
      <c r="N2295" s="10"/>
    </row>
    <row r="2296" spans="1:14" x14ac:dyDescent="0.25">
      <c r="A2296" s="110">
        <f t="shared" si="105"/>
        <v>2286</v>
      </c>
      <c r="B2296" s="45">
        <f t="shared" si="104"/>
        <v>2893</v>
      </c>
      <c r="C2296" s="122">
        <v>45927</v>
      </c>
      <c r="D2296" s="122">
        <f>YEAR(REGISTROS[[#This Row],[FECHA]])</f>
        <v>2025</v>
      </c>
      <c r="E2296" s="112">
        <f>MONTH(REGISTROS[[#This Row],[FECHA]])</f>
        <v>9</v>
      </c>
      <c r="F2296" t="s">
        <v>4571</v>
      </c>
      <c r="G2296" s="11" t="str">
        <f ca="1">VLOOKUP(EXAMENES!F2296,PACIENTE[[APELLIDO / NOMBRE]:[GRUPO ETARIO]],4,0)</f>
        <v>ADOLECENTE</v>
      </c>
      <c r="H2296" s="10" t="s">
        <v>161</v>
      </c>
      <c r="I2296" s="10" t="s">
        <v>5</v>
      </c>
      <c r="J2296" s="46">
        <f>VLOOKUP(REGISTROS[[#This Row],[TIPO DE EXAMEN ]],SERVICIOS[],2,0)</f>
        <v>20</v>
      </c>
      <c r="K2296" s="10" t="s">
        <v>67</v>
      </c>
      <c r="L2296" s="10">
        <v>1315213536</v>
      </c>
      <c r="M2296" s="10"/>
      <c r="N2296" s="10"/>
    </row>
    <row r="2297" spans="1:14" x14ac:dyDescent="0.25">
      <c r="A2297" s="110">
        <f t="shared" si="105"/>
        <v>2287</v>
      </c>
      <c r="B2297" s="45">
        <f t="shared" si="104"/>
        <v>2894</v>
      </c>
      <c r="C2297" s="122">
        <v>45927</v>
      </c>
      <c r="D2297" s="122">
        <f>YEAR(REGISTROS[[#This Row],[FECHA]])</f>
        <v>2025</v>
      </c>
      <c r="E2297" s="112">
        <f>MONTH(REGISTROS[[#This Row],[FECHA]])</f>
        <v>9</v>
      </c>
      <c r="F2297" t="s">
        <v>4573</v>
      </c>
      <c r="G2297" s="11" t="str">
        <f ca="1">VLOOKUP(EXAMENES!F2297,PACIENTE[[APELLIDO / NOMBRE]:[GRUPO ETARIO]],4,0)</f>
        <v>ADULTO</v>
      </c>
      <c r="H2297" s="10" t="s">
        <v>1782</v>
      </c>
      <c r="I2297" s="10" t="s">
        <v>5</v>
      </c>
      <c r="J2297" s="46">
        <f>VLOOKUP(REGISTROS[[#This Row],[TIPO DE EXAMEN ]],SERVICIOS[],2,0)</f>
        <v>20</v>
      </c>
      <c r="K2297" s="10" t="s">
        <v>67</v>
      </c>
      <c r="L2297" s="10">
        <v>1313982918</v>
      </c>
      <c r="M2297" s="10"/>
      <c r="N2297" s="10"/>
    </row>
    <row r="2298" spans="1:14" x14ac:dyDescent="0.25">
      <c r="A2298" s="110">
        <f t="shared" si="105"/>
        <v>2288</v>
      </c>
      <c r="B2298" s="45">
        <f t="shared" ref="B2298:B2361" si="106">IF(F2298&lt;&gt;"",1+B2297,"")</f>
        <v>2895</v>
      </c>
      <c r="C2298" s="122">
        <v>45927</v>
      </c>
      <c r="D2298" s="122">
        <f>YEAR(REGISTROS[[#This Row],[FECHA]])</f>
        <v>2025</v>
      </c>
      <c r="E2298" s="112">
        <f>MONTH(REGISTROS[[#This Row],[FECHA]])</f>
        <v>9</v>
      </c>
      <c r="F2298" t="s">
        <v>4575</v>
      </c>
      <c r="G2298" s="11" t="str">
        <f ca="1">VLOOKUP(EXAMENES!F2298,PACIENTE[[APELLIDO / NOMBRE]:[GRUPO ETARIO]],4,0)</f>
        <v>ADOLECENTE</v>
      </c>
      <c r="H2298" s="10" t="s">
        <v>161</v>
      </c>
      <c r="I2298" s="10" t="s">
        <v>5</v>
      </c>
      <c r="J2298" s="46">
        <f>VLOOKUP(REGISTROS[[#This Row],[TIPO DE EXAMEN ]],SERVICIOS[],2,0)</f>
        <v>20</v>
      </c>
      <c r="K2298" s="10" t="s">
        <v>67</v>
      </c>
      <c r="L2298" s="10">
        <v>1711595031</v>
      </c>
      <c r="M2298" s="10"/>
      <c r="N2298" s="10"/>
    </row>
    <row r="2299" spans="1:14" x14ac:dyDescent="0.25">
      <c r="A2299" s="110">
        <f t="shared" si="105"/>
        <v>2289</v>
      </c>
      <c r="B2299" s="45">
        <f t="shared" si="106"/>
        <v>2896</v>
      </c>
      <c r="C2299" s="122">
        <v>45927</v>
      </c>
      <c r="D2299" s="122">
        <f>YEAR(REGISTROS[[#This Row],[FECHA]])</f>
        <v>2025</v>
      </c>
      <c r="E2299" s="112">
        <f>MONTH(REGISTROS[[#This Row],[FECHA]])</f>
        <v>9</v>
      </c>
      <c r="F2299" t="s">
        <v>4577</v>
      </c>
      <c r="G2299" s="11" t="str">
        <f ca="1">VLOOKUP(EXAMENES!F2299,PACIENTE[[APELLIDO / NOMBRE]:[GRUPO ETARIO]],4,0)</f>
        <v>ADOLECENTE</v>
      </c>
      <c r="H2299" s="10" t="s">
        <v>27</v>
      </c>
      <c r="I2299" s="10" t="s">
        <v>5</v>
      </c>
      <c r="J2299" s="46">
        <f>VLOOKUP(REGISTROS[[#This Row],[TIPO DE EXAMEN ]],SERVICIOS[],2,0)</f>
        <v>20</v>
      </c>
      <c r="K2299" s="10" t="s">
        <v>67</v>
      </c>
      <c r="L2299" s="10">
        <v>1317739397</v>
      </c>
      <c r="M2299" s="10"/>
      <c r="N2299" s="10"/>
    </row>
    <row r="2300" spans="1:14" x14ac:dyDescent="0.25">
      <c r="A2300" s="110">
        <f t="shared" si="105"/>
        <v>2290</v>
      </c>
      <c r="B2300" s="45">
        <f t="shared" si="106"/>
        <v>2897</v>
      </c>
      <c r="C2300" s="122">
        <v>45927</v>
      </c>
      <c r="D2300" s="122">
        <f>YEAR(REGISTROS[[#This Row],[FECHA]])</f>
        <v>2025</v>
      </c>
      <c r="E2300" s="112">
        <f>MONTH(REGISTROS[[#This Row],[FECHA]])</f>
        <v>9</v>
      </c>
      <c r="F2300" t="s">
        <v>4579</v>
      </c>
      <c r="G2300" s="11" t="str">
        <f ca="1">VLOOKUP(EXAMENES!F2300,PACIENTE[[APELLIDO / NOMBRE]:[GRUPO ETARIO]],4,0)</f>
        <v>ADULTO</v>
      </c>
      <c r="H2300" s="10" t="s">
        <v>1782</v>
      </c>
      <c r="I2300" s="10" t="s">
        <v>5</v>
      </c>
      <c r="J2300" s="46">
        <f>VLOOKUP(REGISTROS[[#This Row],[TIPO DE EXAMEN ]],SERVICIOS[],2,0)</f>
        <v>20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>
        <f t="shared" si="106"/>
        <v>2898</v>
      </c>
      <c r="C2301" s="122">
        <v>45927</v>
      </c>
      <c r="D2301" s="122">
        <f>YEAR(REGISTROS[[#This Row],[FECHA]])</f>
        <v>2025</v>
      </c>
      <c r="E2301" s="112">
        <f>MONTH(REGISTROS[[#This Row],[FECHA]])</f>
        <v>9</v>
      </c>
      <c r="F2301" t="s">
        <v>4581</v>
      </c>
      <c r="G2301" s="11" t="str">
        <f ca="1">VLOOKUP(EXAMENES!F2301,PACIENTE[[APELLIDO / NOMBRE]:[GRUPO ETARIO]],4,0)</f>
        <v>ADULTO</v>
      </c>
      <c r="H2301" s="10" t="s">
        <v>27</v>
      </c>
      <c r="I2301" s="10" t="s">
        <v>5</v>
      </c>
      <c r="J2301" s="46">
        <f>VLOOKUP(REGISTROS[[#This Row],[TIPO DE EXAMEN ]],SERVICIOS[],2,0)</f>
        <v>20</v>
      </c>
      <c r="K2301" s="10" t="s">
        <v>67</v>
      </c>
      <c r="L2301" s="10">
        <v>1309189494</v>
      </c>
      <c r="M2301" s="10"/>
      <c r="N2301" s="10"/>
    </row>
    <row r="2302" spans="1:14" x14ac:dyDescent="0.25">
      <c r="A2302" s="110">
        <f t="shared" si="105"/>
        <v>2292</v>
      </c>
      <c r="B2302" s="45">
        <f t="shared" si="106"/>
        <v>2899</v>
      </c>
      <c r="C2302" s="122">
        <v>45927</v>
      </c>
      <c r="D2302" s="122">
        <f>YEAR(REGISTROS[[#This Row],[FECHA]])</f>
        <v>2025</v>
      </c>
      <c r="E2302" s="112">
        <f>MONTH(REGISTROS[[#This Row],[FECHA]])</f>
        <v>9</v>
      </c>
      <c r="F2302" t="s">
        <v>4583</v>
      </c>
      <c r="G2302" s="11" t="str">
        <f ca="1">VLOOKUP(EXAMENES!F2302,PACIENTE[[APELLIDO / NOMBRE]:[GRUPO ETARIO]],4,0)</f>
        <v>ADULTO</v>
      </c>
      <c r="H2302" s="10" t="s">
        <v>1771</v>
      </c>
      <c r="I2302" s="10" t="s">
        <v>5</v>
      </c>
      <c r="J2302" s="46">
        <f>VLOOKUP(REGISTROS[[#This Row],[TIPO DE EXAMEN ]],SERVICIOS[],2,0)</f>
        <v>20</v>
      </c>
      <c r="K2302" s="10" t="s">
        <v>67</v>
      </c>
      <c r="L2302" s="10">
        <v>1313962001</v>
      </c>
      <c r="M2302" s="10"/>
      <c r="N2302" s="10"/>
    </row>
    <row r="2303" spans="1:14" x14ac:dyDescent="0.25">
      <c r="A2303" s="110">
        <f t="shared" si="105"/>
        <v>2293</v>
      </c>
      <c r="B2303" s="45">
        <f t="shared" si="106"/>
        <v>2900</v>
      </c>
      <c r="C2303" s="122">
        <v>45929</v>
      </c>
      <c r="D2303" s="122">
        <f>YEAR(REGISTROS[[#This Row],[FECHA]])</f>
        <v>2025</v>
      </c>
      <c r="E2303" s="112">
        <f>MONTH(REGISTROS[[#This Row],[FECHA]])</f>
        <v>9</v>
      </c>
      <c r="F2303" t="s">
        <v>4585</v>
      </c>
      <c r="G2303" s="11" t="str">
        <f ca="1">VLOOKUP(EXAMENES!F2303,PACIENTE[[APELLIDO / NOMBRE]:[GRUPO ETARIO]],4,0)</f>
        <v>ADULTO</v>
      </c>
      <c r="H2303" s="10" t="s">
        <v>117</v>
      </c>
      <c r="I2303" s="10" t="s">
        <v>20</v>
      </c>
      <c r="J2303" s="46">
        <f>VLOOKUP(REGISTROS[[#This Row],[TIPO DE EXAMEN ]],SERVICIOS[],2,0)</f>
        <v>10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>
        <f t="shared" si="106"/>
        <v>2901</v>
      </c>
      <c r="C2304" s="122">
        <v>45929</v>
      </c>
      <c r="D2304" s="122">
        <f>YEAR(REGISTROS[[#This Row],[FECHA]])</f>
        <v>2025</v>
      </c>
      <c r="E2304" s="112">
        <f>MONTH(REGISTROS[[#This Row],[FECHA]])</f>
        <v>9</v>
      </c>
      <c r="F2304" t="s">
        <v>4587</v>
      </c>
      <c r="G2304" s="11" t="str">
        <f ca="1">VLOOKUP(EXAMENES!F2304,PACIENTE[[APELLIDO / NOMBRE]:[GRUPO ETARIO]],4,0)</f>
        <v>ADOLECENTE</v>
      </c>
      <c r="H2304" s="10" t="s">
        <v>117</v>
      </c>
      <c r="I2304" s="10" t="s">
        <v>5</v>
      </c>
      <c r="J2304" s="46">
        <f>VLOOKUP(REGISTROS[[#This Row],[TIPO DE EXAMEN ]],SERVICIOS[],2,0)</f>
        <v>20</v>
      </c>
      <c r="K2304" s="10" t="s">
        <v>67</v>
      </c>
      <c r="L2304" s="10">
        <v>1752291938</v>
      </c>
      <c r="M2304" s="10"/>
      <c r="N2304" s="10"/>
    </row>
    <row r="2305" spans="1:14" x14ac:dyDescent="0.25">
      <c r="A2305" s="110">
        <f t="shared" si="105"/>
        <v>2295</v>
      </c>
      <c r="B2305" s="45">
        <f t="shared" si="106"/>
        <v>2902</v>
      </c>
      <c r="C2305" s="122">
        <v>45929</v>
      </c>
      <c r="D2305" s="122">
        <f>YEAR(REGISTROS[[#This Row],[FECHA]])</f>
        <v>2025</v>
      </c>
      <c r="E2305" s="112">
        <f>MONTH(REGISTROS[[#This Row],[FECHA]])</f>
        <v>9</v>
      </c>
      <c r="F2305" t="s">
        <v>4589</v>
      </c>
      <c r="G2305" s="11" t="str">
        <f ca="1">VLOOKUP(EXAMENES!F2305,PACIENTE[[APELLIDO / NOMBRE]:[GRUPO ETARIO]],4,0)</f>
        <v>TERCERA EDAD</v>
      </c>
      <c r="H2305" s="10" t="s">
        <v>117</v>
      </c>
      <c r="I2305" s="10" t="s">
        <v>20</v>
      </c>
      <c r="J2305" s="46">
        <f>VLOOKUP(REGISTROS[[#This Row],[TIPO DE EXAMEN ]],SERVICIOS[],2,0)</f>
        <v>10</v>
      </c>
      <c r="K2305" s="10" t="s">
        <v>67</v>
      </c>
      <c r="L2305" s="10">
        <v>801141540</v>
      </c>
      <c r="M2305" s="10"/>
      <c r="N2305" s="10"/>
    </row>
    <row r="2306" spans="1:14" x14ac:dyDescent="0.25">
      <c r="A2306" s="110">
        <f t="shared" si="105"/>
        <v>2296</v>
      </c>
      <c r="B2306" s="45">
        <f t="shared" si="106"/>
        <v>2903</v>
      </c>
      <c r="C2306" s="122">
        <v>45929</v>
      </c>
      <c r="D2306" s="122">
        <f>YEAR(REGISTROS[[#This Row],[FECHA]])</f>
        <v>2025</v>
      </c>
      <c r="E2306" s="112">
        <f>MONTH(REGISTROS[[#This Row],[FECHA]])</f>
        <v>9</v>
      </c>
      <c r="F2306" t="s">
        <v>4592</v>
      </c>
      <c r="G2306" s="11" t="str">
        <f ca="1">VLOOKUP(EXAMENES!F2306,PACIENTE[[APELLIDO / NOMBRE]:[GRUPO ETARIO]],4,0)</f>
        <v>ADULTO</v>
      </c>
      <c r="H2306" s="10" t="s">
        <v>161</v>
      </c>
      <c r="I2306" s="10" t="s">
        <v>5</v>
      </c>
      <c r="J2306" s="46">
        <f>VLOOKUP(REGISTROS[[#This Row],[TIPO DE EXAMEN ]],SERVICIOS[],2,0)</f>
        <v>20</v>
      </c>
      <c r="K2306" s="10" t="s">
        <v>67</v>
      </c>
      <c r="L2306" s="10">
        <v>1317292843</v>
      </c>
      <c r="M2306" s="10"/>
      <c r="N2306" s="10"/>
    </row>
    <row r="2307" spans="1:14" x14ac:dyDescent="0.25">
      <c r="A2307" s="110">
        <f t="shared" si="105"/>
        <v>2297</v>
      </c>
      <c r="B2307" s="45">
        <f t="shared" si="106"/>
        <v>2904</v>
      </c>
      <c r="C2307" s="122">
        <v>45929</v>
      </c>
      <c r="D2307" s="122">
        <f>YEAR(REGISTROS[[#This Row],[FECHA]])</f>
        <v>2025</v>
      </c>
      <c r="E2307" s="112">
        <f>MONTH(REGISTROS[[#This Row],[FECHA]])</f>
        <v>9</v>
      </c>
      <c r="F2307" t="s">
        <v>4594</v>
      </c>
      <c r="G2307" s="11" t="str">
        <f ca="1">VLOOKUP(EXAMENES!F2307,PACIENTE[[APELLIDO / NOMBRE]:[GRUPO ETARIO]],4,0)</f>
        <v>ADOLECENTE</v>
      </c>
      <c r="H2307" s="10" t="s">
        <v>27</v>
      </c>
      <c r="I2307" s="10" t="s">
        <v>20</v>
      </c>
      <c r="J2307" s="46">
        <f>VLOOKUP(REGISTROS[[#This Row],[TIPO DE EXAMEN ]],SERVICIOS[],2,0)</f>
        <v>10</v>
      </c>
      <c r="K2307" s="10" t="s">
        <v>67</v>
      </c>
      <c r="L2307" s="10">
        <v>1316703071</v>
      </c>
      <c r="M2307" s="10"/>
      <c r="N2307" s="10"/>
    </row>
    <row r="2308" spans="1:14" x14ac:dyDescent="0.25">
      <c r="A2308" s="110">
        <f t="shared" si="105"/>
        <v>2298</v>
      </c>
      <c r="B2308" s="45">
        <f t="shared" si="106"/>
        <v>2905</v>
      </c>
      <c r="C2308" s="122">
        <v>45929</v>
      </c>
      <c r="D2308" s="122">
        <f>YEAR(REGISTROS[[#This Row],[FECHA]])</f>
        <v>2025</v>
      </c>
      <c r="E2308" s="112">
        <f>MONTH(REGISTROS[[#This Row],[FECHA]])</f>
        <v>9</v>
      </c>
      <c r="F2308" t="s">
        <v>4596</v>
      </c>
      <c r="G2308" s="11" t="str">
        <f ca="1">VLOOKUP(EXAMENES!F2308,PACIENTE[[APELLIDO / NOMBRE]:[GRUPO ETARIO]],4,0)</f>
        <v>TERCERA EDAD</v>
      </c>
      <c r="H2308" s="10" t="s">
        <v>117</v>
      </c>
      <c r="I2308" s="10" t="s">
        <v>20</v>
      </c>
      <c r="J2308" s="46">
        <f>VLOOKUP(REGISTROS[[#This Row],[TIPO DE EXAMEN ]],SERVICIOS[],2,0)</f>
        <v>10</v>
      </c>
      <c r="K2308" s="10" t="s">
        <v>67</v>
      </c>
      <c r="L2308" s="10">
        <v>1306229111</v>
      </c>
      <c r="M2308" s="10"/>
      <c r="N2308" s="10"/>
    </row>
    <row r="2309" spans="1:14" x14ac:dyDescent="0.25">
      <c r="A2309" s="110">
        <f t="shared" si="105"/>
        <v>2299</v>
      </c>
      <c r="B2309" s="45">
        <f t="shared" si="106"/>
        <v>2906</v>
      </c>
      <c r="C2309" s="122">
        <v>45929</v>
      </c>
      <c r="D2309" s="122">
        <f>YEAR(REGISTROS[[#This Row],[FECHA]])</f>
        <v>2025</v>
      </c>
      <c r="E2309" s="112">
        <f>MONTH(REGISTROS[[#This Row],[FECHA]])</f>
        <v>9</v>
      </c>
      <c r="F2309" t="s">
        <v>4598</v>
      </c>
      <c r="G2309" s="11" t="str">
        <f ca="1">VLOOKUP(EXAMENES!F2309,PACIENTE[[APELLIDO / NOMBRE]:[GRUPO ETARIO]],4,0)</f>
        <v>NIÑO</v>
      </c>
      <c r="H2309" s="10" t="s">
        <v>161</v>
      </c>
      <c r="I2309" s="10" t="s">
        <v>5</v>
      </c>
      <c r="J2309" s="46">
        <f>VLOOKUP(REGISTROS[[#This Row],[TIPO DE EXAMEN ]],SERVICIOS[],2,0)</f>
        <v>20</v>
      </c>
      <c r="K2309" s="10" t="s">
        <v>67</v>
      </c>
      <c r="L2309" s="10">
        <v>1312991548</v>
      </c>
      <c r="M2309" s="10"/>
      <c r="N2309" s="10"/>
    </row>
    <row r="2310" spans="1:14" x14ac:dyDescent="0.25">
      <c r="A2310" s="110">
        <f t="shared" si="105"/>
        <v>2300</v>
      </c>
      <c r="B2310" s="45">
        <f t="shared" si="106"/>
        <v>2907</v>
      </c>
      <c r="C2310" s="122">
        <v>45929</v>
      </c>
      <c r="D2310" s="122">
        <f>YEAR(REGISTROS[[#This Row],[FECHA]])</f>
        <v>2025</v>
      </c>
      <c r="E2310" s="112">
        <f>MONTH(REGISTROS[[#This Row],[FECHA]])</f>
        <v>9</v>
      </c>
      <c r="F2310" t="s">
        <v>4600</v>
      </c>
      <c r="G2310" s="11" t="str">
        <f ca="1">VLOOKUP(EXAMENES!F2310,PACIENTE[[APELLIDO / NOMBRE]:[GRUPO ETARIO]],4,0)</f>
        <v>ADULTO</v>
      </c>
      <c r="H2310" s="10" t="s">
        <v>1778</v>
      </c>
      <c r="I2310" s="10" t="s">
        <v>5</v>
      </c>
      <c r="J2310" s="46">
        <f>VLOOKUP(REGISTROS[[#This Row],[TIPO DE EXAMEN ]],SERVICIOS[],2,0)</f>
        <v>20</v>
      </c>
      <c r="K2310" s="10" t="s">
        <v>67</v>
      </c>
      <c r="L2310" s="10">
        <v>1312659145</v>
      </c>
      <c r="M2310" s="10"/>
      <c r="N2310" s="10"/>
    </row>
    <row r="2311" spans="1:14" x14ac:dyDescent="0.25">
      <c r="A2311" s="110">
        <f t="shared" si="105"/>
        <v>2301</v>
      </c>
      <c r="B2311" s="45">
        <f t="shared" si="106"/>
        <v>2908</v>
      </c>
      <c r="C2311" s="122">
        <v>45930</v>
      </c>
      <c r="D2311" s="122">
        <f>YEAR(REGISTROS[[#This Row],[FECHA]])</f>
        <v>2025</v>
      </c>
      <c r="E2311" s="112">
        <f>MONTH(REGISTROS[[#This Row],[FECHA]])</f>
        <v>9</v>
      </c>
      <c r="F2311" t="s">
        <v>4603</v>
      </c>
      <c r="G2311" s="11" t="str">
        <f ca="1">VLOOKUP(EXAMENES!F2311,PACIENTE[[APELLIDO / NOMBRE]:[GRUPO ETARIO]],4,0)</f>
        <v>ADULTO</v>
      </c>
      <c r="H2311" s="10" t="s">
        <v>27</v>
      </c>
      <c r="I2311" s="10" t="s">
        <v>5</v>
      </c>
      <c r="J2311" s="46">
        <f>VLOOKUP(REGISTROS[[#This Row],[TIPO DE EXAMEN ]],SERVICIOS[],2,0)</f>
        <v>20</v>
      </c>
      <c r="K2311" s="10" t="s">
        <v>68</v>
      </c>
      <c r="L2311" s="10">
        <v>1311687634</v>
      </c>
      <c r="M2311" s="10"/>
      <c r="N2311" s="10"/>
    </row>
    <row r="2312" spans="1:14" x14ac:dyDescent="0.25">
      <c r="A2312" s="110">
        <f t="shared" si="105"/>
        <v>2302</v>
      </c>
      <c r="B2312" s="45">
        <f t="shared" si="106"/>
        <v>2909</v>
      </c>
      <c r="C2312" s="122">
        <v>45930</v>
      </c>
      <c r="D2312" s="122">
        <f>YEAR(REGISTROS[[#This Row],[FECHA]])</f>
        <v>2025</v>
      </c>
      <c r="E2312" s="112">
        <f>MONTH(REGISTROS[[#This Row],[FECHA]])</f>
        <v>9</v>
      </c>
      <c r="F2312" t="s">
        <v>4605</v>
      </c>
      <c r="G2312" s="11" t="str">
        <f ca="1">VLOOKUP(EXAMENES!F2312,PACIENTE[[APELLIDO / NOMBRE]:[GRUPO ETARIO]],4,0)</f>
        <v>ADULTO</v>
      </c>
      <c r="H2312" s="10" t="s">
        <v>27</v>
      </c>
      <c r="I2312" s="10" t="s">
        <v>5</v>
      </c>
      <c r="J2312" s="46">
        <f>VLOOKUP(REGISTROS[[#This Row],[TIPO DE EXAMEN ]],SERVICIOS[],2,0)</f>
        <v>20</v>
      </c>
      <c r="K2312" s="10" t="s">
        <v>68</v>
      </c>
      <c r="L2312" s="10">
        <v>1316291754</v>
      </c>
      <c r="M2312" s="10"/>
      <c r="N2312" s="10"/>
    </row>
    <row r="2313" spans="1:14" x14ac:dyDescent="0.25">
      <c r="A2313" s="110">
        <f t="shared" si="105"/>
        <v>2303</v>
      </c>
      <c r="B2313" s="45">
        <f t="shared" si="106"/>
        <v>2910</v>
      </c>
      <c r="C2313" s="122">
        <v>45930</v>
      </c>
      <c r="D2313" s="122">
        <f>YEAR(REGISTROS[[#This Row],[FECHA]])</f>
        <v>2025</v>
      </c>
      <c r="E2313" s="112">
        <f>MONTH(REGISTROS[[#This Row],[FECHA]])</f>
        <v>9</v>
      </c>
      <c r="F2313" t="s">
        <v>4607</v>
      </c>
      <c r="G2313" s="11" t="str">
        <f ca="1">VLOOKUP(EXAMENES!F2313,PACIENTE[[APELLIDO / NOMBRE]:[GRUPO ETARIO]],4,0)</f>
        <v>ADULTO</v>
      </c>
      <c r="H2313" s="10" t="s">
        <v>1771</v>
      </c>
      <c r="I2313" s="10" t="s">
        <v>5</v>
      </c>
      <c r="J2313" s="46">
        <f>VLOOKUP(REGISTROS[[#This Row],[TIPO DE EXAMEN ]],SERVICIOS[],2,0)</f>
        <v>20</v>
      </c>
      <c r="K2313" s="10" t="s">
        <v>68</v>
      </c>
      <c r="L2313" s="10">
        <v>1315657815</v>
      </c>
      <c r="M2313" s="10"/>
      <c r="N2313" s="10"/>
    </row>
    <row r="2314" spans="1:14" x14ac:dyDescent="0.25">
      <c r="A2314" s="110">
        <f t="shared" si="105"/>
        <v>2304</v>
      </c>
      <c r="B2314" s="45">
        <f t="shared" si="106"/>
        <v>2911</v>
      </c>
      <c r="C2314" s="122">
        <v>45931</v>
      </c>
      <c r="D2314" s="122">
        <f>YEAR(REGISTROS[[#This Row],[FECHA]])</f>
        <v>2025</v>
      </c>
      <c r="E2314" s="112">
        <f>MONTH(REGISTROS[[#This Row],[FECHA]])</f>
        <v>10</v>
      </c>
      <c r="F2314" t="s">
        <v>4609</v>
      </c>
      <c r="G2314" s="11" t="str">
        <f ca="1">VLOOKUP(EXAMENES!F2314,PACIENTE[[APELLIDO / NOMBRE]:[GRUPO ETARIO]],4,0)</f>
        <v>ADULTO</v>
      </c>
      <c r="H2314" s="10" t="s">
        <v>161</v>
      </c>
      <c r="I2314" s="10" t="s">
        <v>5</v>
      </c>
      <c r="J2314" s="46">
        <f>VLOOKUP(REGISTROS[[#This Row],[TIPO DE EXAMEN ]],SERVICIOS[],2,0)</f>
        <v>20</v>
      </c>
      <c r="K2314" s="10" t="s">
        <v>67</v>
      </c>
      <c r="L2314" s="10">
        <v>1315193944</v>
      </c>
      <c r="M2314" s="10"/>
      <c r="N2314" s="10"/>
    </row>
    <row r="2315" spans="1:14" x14ac:dyDescent="0.25">
      <c r="A2315" s="110">
        <f t="shared" si="105"/>
        <v>2305</v>
      </c>
      <c r="B2315" s="45">
        <f t="shared" si="106"/>
        <v>2912</v>
      </c>
      <c r="C2315" s="122">
        <v>45931</v>
      </c>
      <c r="D2315" s="122">
        <f>YEAR(REGISTROS[[#This Row],[FECHA]])</f>
        <v>2025</v>
      </c>
      <c r="E2315" s="112">
        <f>MONTH(REGISTROS[[#This Row],[FECHA]])</f>
        <v>10</v>
      </c>
      <c r="F2315" t="s">
        <v>4611</v>
      </c>
      <c r="G2315" s="11" t="str">
        <f ca="1">VLOOKUP(EXAMENES!F2315,PACIENTE[[APELLIDO / NOMBRE]:[GRUPO ETARIO]],4,0)</f>
        <v>ADULTO</v>
      </c>
      <c r="H2315" s="10" t="s">
        <v>161</v>
      </c>
      <c r="I2315" s="10" t="s">
        <v>5</v>
      </c>
      <c r="J2315" s="46">
        <f>VLOOKUP(REGISTROS[[#This Row],[TIPO DE EXAMEN ]],SERVICIOS[],2,0)</f>
        <v>20</v>
      </c>
      <c r="K2315" s="10" t="s">
        <v>67</v>
      </c>
      <c r="L2315" s="10">
        <v>1315193969</v>
      </c>
      <c r="M2315" s="10"/>
      <c r="N2315" s="10"/>
    </row>
    <row r="2316" spans="1:14" x14ac:dyDescent="0.25">
      <c r="A2316" s="110">
        <f t="shared" si="105"/>
        <v>2306</v>
      </c>
      <c r="B2316" s="45">
        <f t="shared" si="106"/>
        <v>2913</v>
      </c>
      <c r="C2316" s="122">
        <v>45931</v>
      </c>
      <c r="D2316" s="122">
        <f>YEAR(REGISTROS[[#This Row],[FECHA]])</f>
        <v>2025</v>
      </c>
      <c r="E2316" s="112">
        <f>MONTH(REGISTROS[[#This Row],[FECHA]])</f>
        <v>10</v>
      </c>
      <c r="F2316" t="s">
        <v>4613</v>
      </c>
      <c r="G2316" s="11" t="str">
        <f ca="1">VLOOKUP(EXAMENES!F2316,PACIENTE[[APELLIDO / NOMBRE]:[GRUPO ETARIO]],4,0)</f>
        <v>ADULTO</v>
      </c>
      <c r="H2316" s="10" t="s">
        <v>1784</v>
      </c>
      <c r="I2316" s="10" t="s">
        <v>20</v>
      </c>
      <c r="J2316" s="46">
        <f>VLOOKUP(REGISTROS[[#This Row],[TIPO DE EXAMEN ]],SERVICIOS[],2,0)</f>
        <v>10</v>
      </c>
      <c r="K2316" s="10" t="s">
        <v>67</v>
      </c>
      <c r="L2316" s="10">
        <v>1314702018</v>
      </c>
      <c r="M2316" s="10"/>
      <c r="N2316" s="10"/>
    </row>
    <row r="2317" spans="1:14" x14ac:dyDescent="0.25">
      <c r="A2317" s="110">
        <f t="shared" si="105"/>
        <v>2307</v>
      </c>
      <c r="B2317" s="45">
        <f t="shared" si="106"/>
        <v>2914</v>
      </c>
      <c r="C2317" s="122">
        <v>45931</v>
      </c>
      <c r="D2317" s="122">
        <f>YEAR(REGISTROS[[#This Row],[FECHA]])</f>
        <v>2025</v>
      </c>
      <c r="E2317" s="112">
        <f>MONTH(REGISTROS[[#This Row],[FECHA]])</f>
        <v>10</v>
      </c>
      <c r="F2317" t="s">
        <v>4614</v>
      </c>
      <c r="G2317" s="11" t="str">
        <f ca="1">VLOOKUP(EXAMENES!F2317,PACIENTE[[APELLIDO / NOMBRE]:[GRUPO ETARIO]],4,0)</f>
        <v>ADULTO</v>
      </c>
      <c r="H2317" s="10" t="s">
        <v>27</v>
      </c>
      <c r="I2317" s="10" t="s">
        <v>5</v>
      </c>
      <c r="J2317" s="46">
        <f>VLOOKUP(REGISTROS[[#This Row],[TIPO DE EXAMEN ]],SERVICIOS[],2,0)</f>
        <v>20</v>
      </c>
      <c r="K2317" s="10" t="s">
        <v>67</v>
      </c>
      <c r="L2317" s="10">
        <v>1351714314</v>
      </c>
      <c r="M2317" s="10"/>
      <c r="N2317" s="10"/>
    </row>
    <row r="2318" spans="1:14" x14ac:dyDescent="0.25">
      <c r="A2318" s="110">
        <f t="shared" si="105"/>
        <v>2308</v>
      </c>
      <c r="B2318" s="45">
        <f t="shared" si="106"/>
        <v>2915</v>
      </c>
      <c r="C2318" s="122">
        <v>45932</v>
      </c>
      <c r="D2318" s="122">
        <f>YEAR(REGISTROS[[#This Row],[FECHA]])</f>
        <v>2025</v>
      </c>
      <c r="E2318" s="112">
        <f>MONTH(REGISTROS[[#This Row],[FECHA]])</f>
        <v>10</v>
      </c>
      <c r="F2318" t="s">
        <v>4616</v>
      </c>
      <c r="G2318" s="11" t="str">
        <f ca="1">VLOOKUP(EXAMENES!F2318,PACIENTE[[APELLIDO / NOMBRE]:[GRUPO ETARIO]],4,0)</f>
        <v>ADULTO</v>
      </c>
      <c r="H2318" s="10" t="s">
        <v>161</v>
      </c>
      <c r="I2318" s="10" t="s">
        <v>20</v>
      </c>
      <c r="J2318" s="46">
        <f>VLOOKUP(REGISTROS[[#This Row],[TIPO DE EXAMEN ]],SERVICIOS[],2,0)</f>
        <v>10</v>
      </c>
      <c r="K2318" s="10" t="s">
        <v>68</v>
      </c>
      <c r="L2318" s="10">
        <v>1312498221</v>
      </c>
      <c r="M2318" s="10"/>
      <c r="N2318" s="10"/>
    </row>
    <row r="2319" spans="1:14" x14ac:dyDescent="0.25">
      <c r="A2319" s="110">
        <f t="shared" si="105"/>
        <v>2309</v>
      </c>
      <c r="B2319" s="45">
        <f t="shared" si="106"/>
        <v>2916</v>
      </c>
      <c r="C2319" s="122">
        <v>45932</v>
      </c>
      <c r="D2319" s="122">
        <f>YEAR(REGISTROS[[#This Row],[FECHA]])</f>
        <v>2025</v>
      </c>
      <c r="E2319" s="112">
        <f>MONTH(REGISTROS[[#This Row],[FECHA]])</f>
        <v>10</v>
      </c>
      <c r="F2319" t="s">
        <v>4618</v>
      </c>
      <c r="G2319" s="11" t="str">
        <f ca="1">VLOOKUP(EXAMENES!F2319,PACIENTE[[APELLIDO / NOMBRE]:[GRUPO ETARIO]],4,0)</f>
        <v>ADULTO</v>
      </c>
      <c r="H2319" s="10" t="s">
        <v>1778</v>
      </c>
      <c r="I2319" s="10" t="s">
        <v>20</v>
      </c>
      <c r="J2319" s="46">
        <f>VLOOKUP(REGISTROS[[#This Row],[TIPO DE EXAMEN ]],SERVICIOS[],2,0)</f>
        <v>10</v>
      </c>
      <c r="K2319" s="10" t="s">
        <v>68</v>
      </c>
      <c r="L2319" s="10">
        <v>928604081</v>
      </c>
      <c r="M2319" s="10"/>
      <c r="N2319" s="10"/>
    </row>
    <row r="2320" spans="1:14" x14ac:dyDescent="0.25">
      <c r="A2320" s="110">
        <f t="shared" si="105"/>
        <v>2310</v>
      </c>
      <c r="B2320" s="45">
        <f t="shared" si="106"/>
        <v>2917</v>
      </c>
      <c r="C2320" s="122">
        <v>45932</v>
      </c>
      <c r="D2320" s="122">
        <f>YEAR(REGISTROS[[#This Row],[FECHA]])</f>
        <v>2025</v>
      </c>
      <c r="E2320" s="112">
        <f>MONTH(REGISTROS[[#This Row],[FECHA]])</f>
        <v>10</v>
      </c>
      <c r="F2320" t="s">
        <v>4620</v>
      </c>
      <c r="G2320" s="11" t="str">
        <f ca="1">VLOOKUP(EXAMENES!F2320,PACIENTE[[APELLIDO / NOMBRE]:[GRUPO ETARIO]],4,0)</f>
        <v>ADULTO</v>
      </c>
      <c r="H2320" s="10" t="s">
        <v>27</v>
      </c>
      <c r="I2320" s="10" t="s">
        <v>5</v>
      </c>
      <c r="J2320" s="46">
        <f>VLOOKUP(REGISTROS[[#This Row],[TIPO DE EXAMEN ]],SERVICIOS[],2,0)</f>
        <v>20</v>
      </c>
      <c r="K2320" s="10" t="s">
        <v>68</v>
      </c>
      <c r="L2320" s="10">
        <v>1316294212</v>
      </c>
      <c r="M2320" s="10"/>
      <c r="N2320" s="10"/>
    </row>
    <row r="2321" spans="1:14" x14ac:dyDescent="0.25">
      <c r="A2321" s="110">
        <f t="shared" si="105"/>
        <v>2311</v>
      </c>
      <c r="B2321" s="45">
        <f t="shared" si="106"/>
        <v>2918</v>
      </c>
      <c r="C2321" s="122">
        <v>45932</v>
      </c>
      <c r="D2321" s="122">
        <f>YEAR(REGISTROS[[#This Row],[FECHA]])</f>
        <v>2025</v>
      </c>
      <c r="E2321" s="112">
        <f>MONTH(REGISTROS[[#This Row],[FECHA]])</f>
        <v>10</v>
      </c>
      <c r="F2321" t="s">
        <v>4622</v>
      </c>
      <c r="G2321" s="11" t="str">
        <f ca="1">VLOOKUP(EXAMENES!F2321,PACIENTE[[APELLIDO / NOMBRE]:[GRUPO ETARIO]],4,0)</f>
        <v>ADULTO</v>
      </c>
      <c r="H2321" s="10" t="s">
        <v>27</v>
      </c>
      <c r="I2321" s="10" t="s">
        <v>20</v>
      </c>
      <c r="J2321" s="46">
        <f>VLOOKUP(REGISTROS[[#This Row],[TIPO DE EXAMEN ]],SERVICIOS[],2,0)</f>
        <v>10</v>
      </c>
      <c r="K2321" s="10" t="s">
        <v>67</v>
      </c>
      <c r="L2321" s="10">
        <v>1317664439</v>
      </c>
      <c r="M2321" s="10"/>
      <c r="N2321" s="10"/>
    </row>
    <row r="2322" spans="1:14" x14ac:dyDescent="0.25">
      <c r="A2322" s="110">
        <f t="shared" si="105"/>
        <v>2312</v>
      </c>
      <c r="B2322" s="45">
        <f t="shared" si="106"/>
        <v>2919</v>
      </c>
      <c r="C2322" s="122">
        <v>45932</v>
      </c>
      <c r="D2322" s="122">
        <f>YEAR(REGISTROS[[#This Row],[FECHA]])</f>
        <v>2025</v>
      </c>
      <c r="E2322" s="112">
        <f>MONTH(REGISTROS[[#This Row],[FECHA]])</f>
        <v>10</v>
      </c>
      <c r="F2322" t="s">
        <v>4622</v>
      </c>
      <c r="G2322" s="11" t="str">
        <f ca="1">VLOOKUP(EXAMENES!F2322,PACIENTE[[APELLIDO / NOMBRE]:[GRUPO ETARIO]],4,0)</f>
        <v>ADULTO</v>
      </c>
      <c r="H2322" s="10" t="s">
        <v>27</v>
      </c>
      <c r="I2322" s="10" t="s">
        <v>20</v>
      </c>
      <c r="J2322" s="46">
        <f>VLOOKUP(REGISTROS[[#This Row],[TIPO DE EXAMEN ]],SERVICIOS[],2,0)</f>
        <v>10</v>
      </c>
      <c r="K2322" s="10" t="s">
        <v>67</v>
      </c>
      <c r="L2322" s="10">
        <v>1317664439</v>
      </c>
      <c r="M2322" s="10"/>
      <c r="N2322" s="10"/>
    </row>
    <row r="2323" spans="1:14" x14ac:dyDescent="0.25">
      <c r="A2323" s="110">
        <f t="shared" si="105"/>
        <v>2313</v>
      </c>
      <c r="B2323" s="45">
        <f t="shared" si="106"/>
        <v>2920</v>
      </c>
      <c r="C2323" s="122">
        <v>45932</v>
      </c>
      <c r="D2323" s="122">
        <f>YEAR(REGISTROS[[#This Row],[FECHA]])</f>
        <v>2025</v>
      </c>
      <c r="E2323" s="112">
        <f>MONTH(REGISTROS[[#This Row],[FECHA]])</f>
        <v>10</v>
      </c>
      <c r="F2323" t="s">
        <v>4624</v>
      </c>
      <c r="G2323" s="11" t="str">
        <f ca="1">VLOOKUP(EXAMENES!F2323,PACIENTE[[APELLIDO / NOMBRE]:[GRUPO ETARIO]],4,0)</f>
        <v>ADULTO</v>
      </c>
      <c r="H2323" s="10" t="s">
        <v>161</v>
      </c>
      <c r="I2323" s="10" t="s">
        <v>5</v>
      </c>
      <c r="J2323" s="46">
        <f>VLOOKUP(REGISTROS[[#This Row],[TIPO DE EXAMEN ]],SERVICIOS[],2,0)</f>
        <v>20</v>
      </c>
      <c r="K2323" s="10" t="s">
        <v>67</v>
      </c>
      <c r="L2323" s="10">
        <v>1315617744</v>
      </c>
      <c r="M2323" s="10"/>
      <c r="N2323" s="10"/>
    </row>
    <row r="2324" spans="1:14" x14ac:dyDescent="0.25">
      <c r="A2324" s="110">
        <f t="shared" si="105"/>
        <v>2314</v>
      </c>
      <c r="B2324" s="45">
        <f t="shared" si="106"/>
        <v>2921</v>
      </c>
      <c r="C2324" s="122">
        <v>45932</v>
      </c>
      <c r="D2324" s="122">
        <f>YEAR(REGISTROS[[#This Row],[FECHA]])</f>
        <v>2025</v>
      </c>
      <c r="E2324" s="112">
        <f>MONTH(REGISTROS[[#This Row],[FECHA]])</f>
        <v>10</v>
      </c>
      <c r="F2324" t="s">
        <v>4626</v>
      </c>
      <c r="G2324" s="11" t="str">
        <f ca="1">VLOOKUP(EXAMENES!F2324,PACIENTE[[APELLIDO / NOMBRE]:[GRUPO ETARIO]],4,0)</f>
        <v>ADULTO</v>
      </c>
      <c r="H2324" s="10" t="s">
        <v>117</v>
      </c>
      <c r="I2324" s="10" t="s">
        <v>20</v>
      </c>
      <c r="J2324" s="46">
        <f>VLOOKUP(REGISTROS[[#This Row],[TIPO DE EXAMEN ]],SERVICIOS[],2,0)</f>
        <v>10</v>
      </c>
      <c r="K2324" s="10" t="s">
        <v>68</v>
      </c>
      <c r="L2324" s="10">
        <v>1312971144</v>
      </c>
      <c r="M2324" s="10"/>
      <c r="N2324" s="10"/>
    </row>
    <row r="2325" spans="1:14" x14ac:dyDescent="0.25">
      <c r="A2325" s="110">
        <f t="shared" si="105"/>
        <v>2315</v>
      </c>
      <c r="B2325" s="45">
        <f t="shared" si="106"/>
        <v>2922</v>
      </c>
      <c r="C2325" s="122">
        <v>45933</v>
      </c>
      <c r="D2325" s="122">
        <f>YEAR(REGISTROS[[#This Row],[FECHA]])</f>
        <v>2025</v>
      </c>
      <c r="E2325" s="112">
        <f>MONTH(REGISTROS[[#This Row],[FECHA]])</f>
        <v>10</v>
      </c>
      <c r="F2325" t="s">
        <v>4628</v>
      </c>
      <c r="G2325" s="11" t="str">
        <f ca="1">VLOOKUP(EXAMENES!F2325,PACIENTE[[APELLIDO / NOMBRE]:[GRUPO ETARIO]],4,0)</f>
        <v>ADULTO</v>
      </c>
      <c r="H2325" s="10" t="s">
        <v>1771</v>
      </c>
      <c r="I2325" s="10" t="s">
        <v>5</v>
      </c>
      <c r="J2325" s="46">
        <f>VLOOKUP(REGISTROS[[#This Row],[TIPO DE EXAMEN ]],SERVICIOS[],2,0)</f>
        <v>20</v>
      </c>
      <c r="K2325" s="10" t="s">
        <v>68</v>
      </c>
      <c r="L2325" s="10">
        <v>1304319989</v>
      </c>
      <c r="M2325" s="10"/>
      <c r="N2325" s="10"/>
    </row>
    <row r="2326" spans="1:14" x14ac:dyDescent="0.25">
      <c r="A2326" s="110">
        <f t="shared" si="105"/>
        <v>2316</v>
      </c>
      <c r="B2326" s="45">
        <f t="shared" si="106"/>
        <v>2923</v>
      </c>
      <c r="C2326" s="122">
        <v>45933</v>
      </c>
      <c r="D2326" s="122">
        <f>YEAR(REGISTROS[[#This Row],[FECHA]])</f>
        <v>2025</v>
      </c>
      <c r="E2326" s="112">
        <f>MONTH(REGISTROS[[#This Row],[FECHA]])</f>
        <v>10</v>
      </c>
      <c r="F2326" t="s">
        <v>2425</v>
      </c>
      <c r="G2326" s="11" t="str">
        <f ca="1">VLOOKUP(EXAMENES!F2326,PACIENTE[[APELLIDO / NOMBRE]:[GRUPO ETARIO]],4,0)</f>
        <v>ADULTO</v>
      </c>
      <c r="H2326" s="10" t="s">
        <v>85</v>
      </c>
      <c r="I2326" s="10" t="s">
        <v>20</v>
      </c>
      <c r="J2326" s="46">
        <f>VLOOKUP(REGISTROS[[#This Row],[TIPO DE EXAMEN ]],SERVICIOS[],2,0)</f>
        <v>10</v>
      </c>
      <c r="K2326" s="10" t="s">
        <v>67</v>
      </c>
      <c r="L2326" s="10">
        <v>1310289283</v>
      </c>
      <c r="M2326" s="10"/>
      <c r="N2326" s="10"/>
    </row>
    <row r="2327" spans="1:14" x14ac:dyDescent="0.25">
      <c r="A2327" s="110">
        <f t="shared" si="105"/>
        <v>2317</v>
      </c>
      <c r="B2327" s="45">
        <f t="shared" si="106"/>
        <v>2924</v>
      </c>
      <c r="C2327" s="122">
        <v>45933</v>
      </c>
      <c r="D2327" s="122">
        <f>YEAR(REGISTROS[[#This Row],[FECHA]])</f>
        <v>2025</v>
      </c>
      <c r="E2327" s="112">
        <f>MONTH(REGISTROS[[#This Row],[FECHA]])</f>
        <v>10</v>
      </c>
      <c r="F2327" t="s">
        <v>4630</v>
      </c>
      <c r="G2327" s="11" t="str">
        <f ca="1">VLOOKUP(EXAMENES!F2327,PACIENTE[[APELLIDO / NOMBRE]:[GRUPO ETARIO]],4,0)</f>
        <v>ADOLECENTE</v>
      </c>
      <c r="H2327" s="10" t="s">
        <v>1779</v>
      </c>
      <c r="I2327" s="10" t="s">
        <v>5</v>
      </c>
      <c r="J2327" s="46">
        <f>VLOOKUP(REGISTROS[[#This Row],[TIPO DE EXAMEN ]],SERVICIOS[],2,0)</f>
        <v>20</v>
      </c>
      <c r="K2327" s="10" t="s">
        <v>67</v>
      </c>
      <c r="L2327" s="10">
        <v>1312998725</v>
      </c>
      <c r="M2327" s="10"/>
      <c r="N2327" s="10"/>
    </row>
    <row r="2328" spans="1:14" x14ac:dyDescent="0.25">
      <c r="A2328" s="110">
        <f t="shared" si="105"/>
        <v>2318</v>
      </c>
      <c r="B2328" s="45">
        <f t="shared" si="106"/>
        <v>2925</v>
      </c>
      <c r="C2328" s="122">
        <v>45933</v>
      </c>
      <c r="D2328" s="122">
        <f>YEAR(REGISTROS[[#This Row],[FECHA]])</f>
        <v>2025</v>
      </c>
      <c r="E2328" s="112">
        <f>MONTH(REGISTROS[[#This Row],[FECHA]])</f>
        <v>10</v>
      </c>
      <c r="F2328" t="s">
        <v>3533</v>
      </c>
      <c r="G2328" s="11" t="str">
        <f ca="1">VLOOKUP(EXAMENES!F2328,PACIENTE[[APELLIDO / NOMBRE]:[GRUPO ETARIO]],4,0)</f>
        <v>ADOLECENTE</v>
      </c>
      <c r="H2328" s="10" t="s">
        <v>85</v>
      </c>
      <c r="I2328" s="10" t="s">
        <v>72</v>
      </c>
      <c r="J2328" s="46">
        <f>VLOOKUP(REGISTROS[[#This Row],[TIPO DE EXAMEN ]],SERVICIOS[],2,0)</f>
        <v>10</v>
      </c>
      <c r="K2328" s="10" t="s">
        <v>67</v>
      </c>
      <c r="L2328" s="10">
        <v>1350100804</v>
      </c>
      <c r="M2328" s="10"/>
      <c r="N2328" s="10"/>
    </row>
    <row r="2329" spans="1:14" x14ac:dyDescent="0.25">
      <c r="A2329" s="110">
        <f t="shared" si="105"/>
        <v>2319</v>
      </c>
      <c r="B2329" s="45">
        <f t="shared" si="106"/>
        <v>2926</v>
      </c>
      <c r="C2329" s="122">
        <v>45933</v>
      </c>
      <c r="D2329" s="122">
        <f>YEAR(REGISTROS[[#This Row],[FECHA]])</f>
        <v>2025</v>
      </c>
      <c r="E2329" s="112">
        <f>MONTH(REGISTROS[[#This Row],[FECHA]])</f>
        <v>10</v>
      </c>
      <c r="F2329" t="s">
        <v>4633</v>
      </c>
      <c r="G2329" s="11" t="str">
        <f ca="1">VLOOKUP(EXAMENES!F2329,PACIENTE[[APELLIDO / NOMBRE]:[GRUPO ETARIO]],4,0)</f>
        <v>ADULTO</v>
      </c>
      <c r="H2329" s="10" t="s">
        <v>27</v>
      </c>
      <c r="I2329" s="10" t="s">
        <v>20</v>
      </c>
      <c r="J2329" s="46">
        <f>VLOOKUP(REGISTROS[[#This Row],[TIPO DE EXAMEN ]],SERVICIOS[],2,0)</f>
        <v>10</v>
      </c>
      <c r="K2329" s="10" t="s">
        <v>67</v>
      </c>
      <c r="L2329" s="10">
        <v>1310300692</v>
      </c>
      <c r="M2329" s="10"/>
      <c r="N2329" s="10"/>
    </row>
    <row r="2330" spans="1:14" x14ac:dyDescent="0.25">
      <c r="A2330" s="110">
        <f t="shared" si="105"/>
        <v>2320</v>
      </c>
      <c r="B2330" s="45">
        <f t="shared" si="106"/>
        <v>2927</v>
      </c>
      <c r="C2330" s="122">
        <v>45934</v>
      </c>
      <c r="D2330" s="122">
        <f>YEAR(REGISTROS[[#This Row],[FECHA]])</f>
        <v>2025</v>
      </c>
      <c r="E2330" s="112">
        <f>MONTH(REGISTROS[[#This Row],[FECHA]])</f>
        <v>10</v>
      </c>
      <c r="F2330" t="s">
        <v>4635</v>
      </c>
      <c r="G2330" s="11" t="str">
        <f ca="1">VLOOKUP(EXAMENES!F2330,PACIENTE[[APELLIDO / NOMBRE]:[GRUPO ETARIO]],4,0)</f>
        <v>ADULTO</v>
      </c>
      <c r="H2330" s="10" t="s">
        <v>27</v>
      </c>
      <c r="I2330" s="10" t="s">
        <v>5</v>
      </c>
      <c r="J2330" s="46">
        <f>VLOOKUP(REGISTROS[[#This Row],[TIPO DE EXAMEN ]],SERVICIOS[],2,0)</f>
        <v>20</v>
      </c>
      <c r="K2330" s="10" t="s">
        <v>67</v>
      </c>
      <c r="L2330" s="10">
        <v>1351299456</v>
      </c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>
        <f t="shared" si="106"/>
        <v>2928</v>
      </c>
      <c r="C2331" s="122">
        <v>45934</v>
      </c>
      <c r="D2331" s="122">
        <f>YEAR(REGISTROS[[#This Row],[FECHA]])</f>
        <v>2025</v>
      </c>
      <c r="E2331" s="112">
        <f>MONTH(REGISTROS[[#This Row],[FECHA]])</f>
        <v>10</v>
      </c>
      <c r="F2331" t="s">
        <v>4637</v>
      </c>
      <c r="G2331" s="11" t="str">
        <f ca="1">VLOOKUP(EXAMENES!F2331,PACIENTE[[APELLIDO / NOMBRE]:[GRUPO ETARIO]],4,0)</f>
        <v>ADULTO</v>
      </c>
      <c r="H2331" s="10" t="s">
        <v>85</v>
      </c>
      <c r="I2331" s="10" t="s">
        <v>5</v>
      </c>
      <c r="J2331" s="46">
        <f>VLOOKUP(REGISTROS[[#This Row],[TIPO DE EXAMEN ]],SERVICIOS[],2,0)</f>
        <v>20</v>
      </c>
      <c r="K2331" s="10" t="s">
        <v>67</v>
      </c>
      <c r="L2331" s="10">
        <v>1308723244</v>
      </c>
      <c r="M2331" s="10"/>
      <c r="N2331" s="10"/>
    </row>
    <row r="2332" spans="1:14" x14ac:dyDescent="0.25">
      <c r="A2332" s="110">
        <f t="shared" si="107"/>
        <v>2322</v>
      </c>
      <c r="B2332" s="45">
        <f t="shared" si="106"/>
        <v>2929</v>
      </c>
      <c r="C2332" s="122">
        <v>45934</v>
      </c>
      <c r="D2332" s="122">
        <f>YEAR(REGISTROS[[#This Row],[FECHA]])</f>
        <v>2025</v>
      </c>
      <c r="E2332" s="112">
        <f>MONTH(REGISTROS[[#This Row],[FECHA]])</f>
        <v>10</v>
      </c>
      <c r="F2332" t="s">
        <v>4639</v>
      </c>
      <c r="G2332" s="11" t="str">
        <f ca="1">VLOOKUP(EXAMENES!F2332,PACIENTE[[APELLIDO / NOMBRE]:[GRUPO ETARIO]],4,0)</f>
        <v>ADULTO</v>
      </c>
      <c r="H2332" s="10" t="s">
        <v>3805</v>
      </c>
      <c r="I2332" s="10" t="s">
        <v>20</v>
      </c>
      <c r="J2332" s="46">
        <f>VLOOKUP(REGISTROS[[#This Row],[TIPO DE EXAMEN ]],SERVICIOS[],2,0)</f>
        <v>10</v>
      </c>
      <c r="K2332" s="10" t="s">
        <v>67</v>
      </c>
      <c r="L2332" s="10">
        <v>1707094122</v>
      </c>
      <c r="M2332" s="10"/>
      <c r="N2332" s="10"/>
    </row>
    <row r="2333" spans="1:14" x14ac:dyDescent="0.25">
      <c r="A2333" s="110">
        <f t="shared" si="107"/>
        <v>2323</v>
      </c>
      <c r="B2333" s="45">
        <f t="shared" si="106"/>
        <v>2930</v>
      </c>
      <c r="C2333" s="122">
        <v>45934</v>
      </c>
      <c r="D2333" s="122">
        <f>YEAR(REGISTROS[[#This Row],[FECHA]])</f>
        <v>2025</v>
      </c>
      <c r="E2333" s="112">
        <f>MONTH(REGISTROS[[#This Row],[FECHA]])</f>
        <v>10</v>
      </c>
      <c r="F2333" t="s">
        <v>4641</v>
      </c>
      <c r="G2333" s="11" t="str">
        <f ca="1">VLOOKUP(EXAMENES!F2333,PACIENTE[[APELLIDO / NOMBRE]:[GRUPO ETARIO]],4,0)</f>
        <v>ADULTO</v>
      </c>
      <c r="H2333" s="10" t="s">
        <v>85</v>
      </c>
      <c r="I2333" s="10" t="s">
        <v>5</v>
      </c>
      <c r="J2333" s="46">
        <f>VLOOKUP(REGISTROS[[#This Row],[TIPO DE EXAMEN ]],SERVICIOS[],2,0)</f>
        <v>20</v>
      </c>
      <c r="K2333" s="10" t="s">
        <v>67</v>
      </c>
      <c r="L2333" s="10">
        <v>1309333191</v>
      </c>
      <c r="M2333" s="10"/>
      <c r="N2333" s="10"/>
    </row>
    <row r="2334" spans="1:14" x14ac:dyDescent="0.25">
      <c r="A2334" s="110">
        <f t="shared" si="107"/>
        <v>2324</v>
      </c>
      <c r="B2334" s="45">
        <f t="shared" si="106"/>
        <v>2931</v>
      </c>
      <c r="C2334" s="122">
        <v>45936</v>
      </c>
      <c r="D2334" s="122">
        <f>YEAR(REGISTROS[[#This Row],[FECHA]])</f>
        <v>2025</v>
      </c>
      <c r="E2334" s="112">
        <f>MONTH(REGISTROS[[#This Row],[FECHA]])</f>
        <v>10</v>
      </c>
      <c r="F2334" t="s">
        <v>4643</v>
      </c>
      <c r="G2334" s="11" t="str">
        <f ca="1">VLOOKUP(EXAMENES!F2334,PACIENTE[[APELLIDO / NOMBRE]:[GRUPO ETARIO]],4,0)</f>
        <v>ADULTO</v>
      </c>
      <c r="H2334" s="10" t="s">
        <v>161</v>
      </c>
      <c r="I2334" s="10" t="s">
        <v>20</v>
      </c>
      <c r="J2334" s="46">
        <f>VLOOKUP(REGISTROS[[#This Row],[TIPO DE EXAMEN ]],SERVICIOS[],2,0)</f>
        <v>10</v>
      </c>
      <c r="K2334" s="10" t="s">
        <v>67</v>
      </c>
      <c r="L2334" s="10">
        <v>1309391645</v>
      </c>
      <c r="M2334" s="10"/>
      <c r="N2334" s="10"/>
    </row>
    <row r="2335" spans="1:14" x14ac:dyDescent="0.25">
      <c r="A2335" s="110">
        <f t="shared" si="107"/>
        <v>2325</v>
      </c>
      <c r="B2335" s="45">
        <f t="shared" si="106"/>
        <v>2932</v>
      </c>
      <c r="C2335" s="122">
        <v>45936</v>
      </c>
      <c r="D2335" s="122">
        <f>YEAR(REGISTROS[[#This Row],[FECHA]])</f>
        <v>2025</v>
      </c>
      <c r="E2335" s="112">
        <f>MONTH(REGISTROS[[#This Row],[FECHA]])</f>
        <v>10</v>
      </c>
      <c r="F2335" t="s">
        <v>4646</v>
      </c>
      <c r="G2335" s="11" t="e">
        <f>VLOOKUP(EXAMENES!F2335,PACIENTE[[APELLIDO / NOMBRE]:[GRUPO ETARIO]],4,0)</f>
        <v>#N/A</v>
      </c>
      <c r="H2335" s="10" t="s">
        <v>117</v>
      </c>
      <c r="I2335" s="10" t="s">
        <v>20</v>
      </c>
      <c r="J2335" s="46">
        <f>VLOOKUP(REGISTROS[[#This Row],[TIPO DE EXAMEN ]],SERVICIOS[],2,0)</f>
        <v>10</v>
      </c>
      <c r="K2335" s="10" t="s">
        <v>67</v>
      </c>
      <c r="L2335" s="10">
        <v>1311255960</v>
      </c>
      <c r="M2335" s="10"/>
      <c r="N2335" s="10"/>
    </row>
    <row r="2336" spans="1:14" x14ac:dyDescent="0.25">
      <c r="A2336" s="110">
        <f t="shared" si="107"/>
        <v>2326</v>
      </c>
      <c r="B2336" s="45">
        <f t="shared" si="106"/>
        <v>2933</v>
      </c>
      <c r="C2336" s="122">
        <v>45936</v>
      </c>
      <c r="D2336" s="122">
        <f>YEAR(REGISTROS[[#This Row],[FECHA]])</f>
        <v>2025</v>
      </c>
      <c r="E2336" s="112">
        <f>MONTH(REGISTROS[[#This Row],[FECHA]])</f>
        <v>10</v>
      </c>
      <c r="F2336" t="s">
        <v>4647</v>
      </c>
      <c r="G2336" s="11" t="str">
        <f ca="1">VLOOKUP(EXAMENES!F2336,PACIENTE[[APELLIDO / NOMBRE]:[GRUPO ETARIO]],4,0)</f>
        <v>ADULTO</v>
      </c>
      <c r="H2336" s="10" t="s">
        <v>161</v>
      </c>
      <c r="I2336" s="10" t="s">
        <v>5</v>
      </c>
      <c r="J2336" s="46">
        <f>VLOOKUP(REGISTROS[[#This Row],[TIPO DE EXAMEN ]],SERVICIOS[],2,0)</f>
        <v>20</v>
      </c>
      <c r="K2336" s="10" t="s">
        <v>67</v>
      </c>
      <c r="L2336" s="10">
        <v>803612449</v>
      </c>
      <c r="M2336" s="10"/>
      <c r="N2336" s="10"/>
    </row>
    <row r="2337" spans="1:14" x14ac:dyDescent="0.25">
      <c r="A2337" s="110">
        <f t="shared" si="107"/>
        <v>2327</v>
      </c>
      <c r="B2337" s="45">
        <f t="shared" si="106"/>
        <v>2934</v>
      </c>
      <c r="C2337" s="122">
        <v>45936</v>
      </c>
      <c r="D2337" s="122">
        <f>YEAR(REGISTROS[[#This Row],[FECHA]])</f>
        <v>2025</v>
      </c>
      <c r="E2337" s="112">
        <f>MONTH(REGISTROS[[#This Row],[FECHA]])</f>
        <v>10</v>
      </c>
      <c r="F2337" t="s">
        <v>4649</v>
      </c>
      <c r="G2337" s="11" t="str">
        <f ca="1">VLOOKUP(EXAMENES!F2337,PACIENTE[[APELLIDO / NOMBRE]:[GRUPO ETARIO]],4,0)</f>
        <v>ADULTO</v>
      </c>
      <c r="H2337" s="10" t="s">
        <v>161</v>
      </c>
      <c r="I2337" s="10" t="s">
        <v>5</v>
      </c>
      <c r="J2337" s="46">
        <f>VLOOKUP(REGISTROS[[#This Row],[TIPO DE EXAMEN ]],SERVICIOS[],2,0)</f>
        <v>20</v>
      </c>
      <c r="K2337" s="10" t="s">
        <v>67</v>
      </c>
      <c r="L2337" s="10">
        <v>1351588148</v>
      </c>
      <c r="M2337" s="10"/>
      <c r="N2337" s="10"/>
    </row>
    <row r="2338" spans="1:14" x14ac:dyDescent="0.25">
      <c r="A2338" s="110">
        <f t="shared" si="107"/>
        <v>2328</v>
      </c>
      <c r="B2338" s="45">
        <f t="shared" si="106"/>
        <v>2935</v>
      </c>
      <c r="C2338" s="122">
        <v>45937</v>
      </c>
      <c r="D2338" s="122">
        <f>YEAR(REGISTROS[[#This Row],[FECHA]])</f>
        <v>2025</v>
      </c>
      <c r="E2338" s="112">
        <f>MONTH(REGISTROS[[#This Row],[FECHA]])</f>
        <v>10</v>
      </c>
      <c r="F2338" t="s">
        <v>4651</v>
      </c>
      <c r="G2338" s="11" t="str">
        <f ca="1">VLOOKUP(EXAMENES!F2338,PACIENTE[[APELLIDO / NOMBRE]:[GRUPO ETARIO]],4,0)</f>
        <v>ADULTO</v>
      </c>
      <c r="H2338" s="10" t="s">
        <v>85</v>
      </c>
      <c r="I2338" s="10" t="s">
        <v>20</v>
      </c>
      <c r="J2338" s="46">
        <f>VLOOKUP(REGISTROS[[#This Row],[TIPO DE EXAMEN ]],SERVICIOS[],2,0)</f>
        <v>10</v>
      </c>
      <c r="K2338" s="10" t="s">
        <v>67</v>
      </c>
      <c r="L2338" s="10">
        <v>1317672143</v>
      </c>
      <c r="M2338" s="10"/>
      <c r="N2338" s="10"/>
    </row>
    <row r="2339" spans="1:14" x14ac:dyDescent="0.25">
      <c r="A2339" s="110">
        <f t="shared" si="107"/>
        <v>2329</v>
      </c>
      <c r="B2339" s="45">
        <f t="shared" si="106"/>
        <v>2936</v>
      </c>
      <c r="C2339" s="122">
        <v>45937</v>
      </c>
      <c r="D2339" s="122">
        <f>YEAR(REGISTROS[[#This Row],[FECHA]])</f>
        <v>2025</v>
      </c>
      <c r="E2339" s="112">
        <f>MONTH(REGISTROS[[#This Row],[FECHA]])</f>
        <v>10</v>
      </c>
      <c r="F2339" t="s">
        <v>4653</v>
      </c>
      <c r="G2339" s="11" t="str">
        <f ca="1">VLOOKUP(EXAMENES!F2339,PACIENTE[[APELLIDO / NOMBRE]:[GRUPO ETARIO]],4,0)</f>
        <v>ADULTO</v>
      </c>
      <c r="H2339" s="10" t="s">
        <v>27</v>
      </c>
      <c r="I2339" s="10" t="s">
        <v>5</v>
      </c>
      <c r="J2339" s="46">
        <f>VLOOKUP(REGISTROS[[#This Row],[TIPO DE EXAMEN ]],SERVICIOS[],2,0)</f>
        <v>20</v>
      </c>
      <c r="K2339" s="10" t="s">
        <v>67</v>
      </c>
      <c r="L2339" s="10">
        <v>1313948620</v>
      </c>
      <c r="M2339" s="10"/>
      <c r="N2339" s="10"/>
    </row>
    <row r="2340" spans="1:14" x14ac:dyDescent="0.25">
      <c r="A2340" s="110">
        <f t="shared" si="107"/>
        <v>2330</v>
      </c>
      <c r="B2340" s="45">
        <f t="shared" si="106"/>
        <v>2937</v>
      </c>
      <c r="C2340" s="122">
        <v>45937</v>
      </c>
      <c r="D2340" s="122">
        <f>YEAR(REGISTROS[[#This Row],[FECHA]])</f>
        <v>2025</v>
      </c>
      <c r="E2340" s="112">
        <f>MONTH(REGISTROS[[#This Row],[FECHA]])</f>
        <v>10</v>
      </c>
      <c r="F2340" t="s">
        <v>4655</v>
      </c>
      <c r="G2340" s="11" t="str">
        <f ca="1">VLOOKUP(EXAMENES!F2340,PACIENTE[[APELLIDO / NOMBRE]:[GRUPO ETARIO]],4,0)</f>
        <v>ADULTO</v>
      </c>
      <c r="H2340" s="10" t="s">
        <v>1785</v>
      </c>
      <c r="I2340" s="10" t="s">
        <v>5</v>
      </c>
      <c r="J2340" s="46">
        <f>VLOOKUP(REGISTROS[[#This Row],[TIPO DE EXAMEN ]],SERVICIOS[],2,0)</f>
        <v>20</v>
      </c>
      <c r="K2340" s="10" t="s">
        <v>67</v>
      </c>
      <c r="L2340" s="10">
        <v>1308952355</v>
      </c>
      <c r="M2340" s="10"/>
      <c r="N2340" s="10"/>
    </row>
    <row r="2341" spans="1:14" x14ac:dyDescent="0.25">
      <c r="A2341" s="110">
        <f t="shared" si="107"/>
        <v>2331</v>
      </c>
      <c r="B2341" s="45">
        <f t="shared" si="106"/>
        <v>2938</v>
      </c>
      <c r="C2341" s="122">
        <v>45937</v>
      </c>
      <c r="D2341" s="122">
        <f>YEAR(REGISTROS[[#This Row],[FECHA]])</f>
        <v>2025</v>
      </c>
      <c r="E2341" s="112">
        <f>MONTH(REGISTROS[[#This Row],[FECHA]])</f>
        <v>10</v>
      </c>
      <c r="F2341" t="s">
        <v>4657</v>
      </c>
      <c r="G2341" s="11" t="str">
        <f ca="1">VLOOKUP(EXAMENES!F2341,PACIENTE[[APELLIDO / NOMBRE]:[GRUPO ETARIO]],4,0)</f>
        <v>ADULTO</v>
      </c>
      <c r="H2341" s="10" t="s">
        <v>117</v>
      </c>
      <c r="I2341" s="10" t="s">
        <v>5</v>
      </c>
      <c r="J2341" s="46">
        <f>VLOOKUP(REGISTROS[[#This Row],[TIPO DE EXAMEN ]],SERVICIOS[],2,0)</f>
        <v>20</v>
      </c>
      <c r="K2341" s="10" t="s">
        <v>67</v>
      </c>
      <c r="L2341" s="10">
        <v>1315659936</v>
      </c>
      <c r="M2341" s="10"/>
      <c r="N2341" s="10"/>
    </row>
    <row r="2342" spans="1:14" x14ac:dyDescent="0.25">
      <c r="A2342" s="110">
        <f t="shared" si="107"/>
        <v>2332</v>
      </c>
      <c r="B2342" s="45">
        <f t="shared" si="106"/>
        <v>2939</v>
      </c>
      <c r="C2342" s="122">
        <v>45937</v>
      </c>
      <c r="D2342" s="122">
        <f>YEAR(REGISTROS[[#This Row],[FECHA]])</f>
        <v>2025</v>
      </c>
      <c r="E2342" s="112">
        <f>MONTH(REGISTROS[[#This Row],[FECHA]])</f>
        <v>10</v>
      </c>
      <c r="F2342" t="s">
        <v>4659</v>
      </c>
      <c r="G2342" s="11" t="str">
        <f ca="1">VLOOKUP(EXAMENES!F2342,PACIENTE[[APELLIDO / NOMBRE]:[GRUPO ETARIO]],4,0)</f>
        <v>ADULTO</v>
      </c>
      <c r="H2342" s="10" t="s">
        <v>117</v>
      </c>
      <c r="I2342" s="10" t="s">
        <v>5</v>
      </c>
      <c r="J2342" s="46">
        <f>VLOOKUP(REGISTROS[[#This Row],[TIPO DE EXAMEN ]],SERVICIOS[],2,0)</f>
        <v>20</v>
      </c>
      <c r="K2342" s="10" t="s">
        <v>67</v>
      </c>
      <c r="L2342" s="10">
        <v>1312990276</v>
      </c>
      <c r="M2342" s="10"/>
      <c r="N2342" s="10"/>
    </row>
    <row r="2343" spans="1:14" x14ac:dyDescent="0.25">
      <c r="A2343" s="110">
        <f t="shared" si="107"/>
        <v>2333</v>
      </c>
      <c r="B2343" s="45">
        <f t="shared" si="106"/>
        <v>2940</v>
      </c>
      <c r="C2343" s="122">
        <v>45938</v>
      </c>
      <c r="D2343" s="122">
        <f>YEAR(REGISTROS[[#This Row],[FECHA]])</f>
        <v>2025</v>
      </c>
      <c r="E2343" s="112">
        <f>MONTH(REGISTROS[[#This Row],[FECHA]])</f>
        <v>10</v>
      </c>
      <c r="F2343" t="s">
        <v>4661</v>
      </c>
      <c r="G2343" s="11" t="str">
        <f ca="1">VLOOKUP(EXAMENES!F2343,PACIENTE[[APELLIDO / NOMBRE]:[GRUPO ETARIO]],4,0)</f>
        <v>ADULTO</v>
      </c>
      <c r="H2343" s="10" t="s">
        <v>127</v>
      </c>
      <c r="I2343" s="10" t="s">
        <v>5</v>
      </c>
      <c r="J2343" s="46">
        <f>VLOOKUP(REGISTROS[[#This Row],[TIPO DE EXAMEN ]],SERVICIOS[],2,0)</f>
        <v>20</v>
      </c>
      <c r="K2343" s="10" t="s">
        <v>67</v>
      </c>
      <c r="L2343" s="10">
        <v>1313186973</v>
      </c>
      <c r="M2343" s="10"/>
      <c r="N2343" s="10"/>
    </row>
    <row r="2344" spans="1:14" x14ac:dyDescent="0.25">
      <c r="A2344" s="110">
        <f t="shared" si="107"/>
        <v>2334</v>
      </c>
      <c r="B2344" s="45">
        <f t="shared" si="106"/>
        <v>2941</v>
      </c>
      <c r="C2344" s="122">
        <v>45938</v>
      </c>
      <c r="D2344" s="122">
        <f>YEAR(REGISTROS[[#This Row],[FECHA]])</f>
        <v>2025</v>
      </c>
      <c r="E2344" s="112">
        <f>MONTH(REGISTROS[[#This Row],[FECHA]])</f>
        <v>10</v>
      </c>
      <c r="F2344" t="s">
        <v>4663</v>
      </c>
      <c r="G2344" s="11" t="str">
        <f ca="1">VLOOKUP(EXAMENES!F2344,PACIENTE[[APELLIDO / NOMBRE]:[GRUPO ETARIO]],4,0)</f>
        <v>ADULTO</v>
      </c>
      <c r="H2344" s="10" t="s">
        <v>27</v>
      </c>
      <c r="I2344" s="10" t="s">
        <v>72</v>
      </c>
      <c r="J2344" s="46">
        <f>VLOOKUP(REGISTROS[[#This Row],[TIPO DE EXAMEN ]],SERVICIOS[],2,0)</f>
        <v>10</v>
      </c>
      <c r="K2344" s="10" t="s">
        <v>67</v>
      </c>
      <c r="L2344" s="10">
        <v>1305145656</v>
      </c>
      <c r="M2344" s="10"/>
      <c r="N2344" s="10"/>
    </row>
    <row r="2345" spans="1:14" x14ac:dyDescent="0.25">
      <c r="A2345" s="110">
        <f t="shared" si="107"/>
        <v>2335</v>
      </c>
      <c r="B2345" s="45">
        <f t="shared" si="106"/>
        <v>2942</v>
      </c>
      <c r="C2345" s="122">
        <v>45938</v>
      </c>
      <c r="D2345" s="122">
        <f>YEAR(REGISTROS[[#This Row],[FECHA]])</f>
        <v>2025</v>
      </c>
      <c r="E2345" s="112">
        <f>MONTH(REGISTROS[[#This Row],[FECHA]])</f>
        <v>10</v>
      </c>
      <c r="F2345" t="s">
        <v>4664</v>
      </c>
      <c r="G2345" s="11" t="str">
        <f ca="1">VLOOKUP(EXAMENES!F2345,PACIENTE[[APELLIDO / NOMBRE]:[GRUPO ETARIO]],4,0)</f>
        <v>ADULTO</v>
      </c>
      <c r="H2345" s="10" t="s">
        <v>127</v>
      </c>
      <c r="I2345" s="10" t="s">
        <v>5</v>
      </c>
      <c r="J2345" s="46">
        <f>VLOOKUP(REGISTROS[[#This Row],[TIPO DE EXAMEN ]],SERVICIOS[],2,0)</f>
        <v>20</v>
      </c>
      <c r="K2345" s="10" t="s">
        <v>67</v>
      </c>
      <c r="L2345" s="10">
        <v>956273031</v>
      </c>
      <c r="M2345" s="10"/>
      <c r="N2345" s="10"/>
    </row>
    <row r="2346" spans="1:14" x14ac:dyDescent="0.25">
      <c r="A2346" s="110">
        <f t="shared" si="107"/>
        <v>2336</v>
      </c>
      <c r="B2346" s="45">
        <f t="shared" si="106"/>
        <v>2943</v>
      </c>
      <c r="C2346" s="122">
        <v>45938</v>
      </c>
      <c r="D2346" s="122">
        <f>YEAR(REGISTROS[[#This Row],[FECHA]])</f>
        <v>2025</v>
      </c>
      <c r="E2346" s="112">
        <f>MONTH(REGISTROS[[#This Row],[FECHA]])</f>
        <v>10</v>
      </c>
      <c r="F2346" t="s">
        <v>4666</v>
      </c>
      <c r="G2346" s="11" t="str">
        <f ca="1">VLOOKUP(EXAMENES!F2346,PACIENTE[[APELLIDO / NOMBRE]:[GRUPO ETARIO]],4,0)</f>
        <v>ADULTO</v>
      </c>
      <c r="H2346" s="10" t="s">
        <v>1771</v>
      </c>
      <c r="I2346" s="10" t="s">
        <v>20</v>
      </c>
      <c r="J2346" s="46">
        <f>VLOOKUP(REGISTROS[[#This Row],[TIPO DE EXAMEN ]],SERVICIOS[],2,0)</f>
        <v>10</v>
      </c>
      <c r="K2346" s="10" t="s">
        <v>67</v>
      </c>
      <c r="L2346" s="10">
        <v>1315743839</v>
      </c>
      <c r="M2346" s="10"/>
      <c r="N2346" s="10"/>
    </row>
    <row r="2347" spans="1:14" x14ac:dyDescent="0.25">
      <c r="A2347" s="110">
        <f t="shared" si="107"/>
        <v>2337</v>
      </c>
      <c r="B2347" s="45">
        <f t="shared" si="106"/>
        <v>2944</v>
      </c>
      <c r="C2347" s="122">
        <v>45938</v>
      </c>
      <c r="D2347" s="122">
        <f>YEAR(REGISTROS[[#This Row],[FECHA]])</f>
        <v>2025</v>
      </c>
      <c r="E2347" s="112">
        <f>MONTH(REGISTROS[[#This Row],[FECHA]])</f>
        <v>10</v>
      </c>
      <c r="F2347" t="s">
        <v>4668</v>
      </c>
      <c r="G2347" s="11" t="str">
        <f ca="1">VLOOKUP(EXAMENES!F2347,PACIENTE[[APELLIDO / NOMBRE]:[GRUPO ETARIO]],4,0)</f>
        <v>ADOLECENTE</v>
      </c>
      <c r="H2347" s="10" t="s">
        <v>161</v>
      </c>
      <c r="I2347" s="10" t="s">
        <v>5</v>
      </c>
      <c r="J2347" s="46">
        <f>VLOOKUP(REGISTROS[[#This Row],[TIPO DE EXAMEN ]],SERVICIOS[],2,0)</f>
        <v>20</v>
      </c>
      <c r="K2347" s="10" t="s">
        <v>68</v>
      </c>
      <c r="L2347" s="10">
        <v>1351858669</v>
      </c>
      <c r="M2347" s="10"/>
      <c r="N2347" s="10"/>
    </row>
    <row r="2348" spans="1:14" x14ac:dyDescent="0.25">
      <c r="A2348" s="110">
        <f t="shared" si="107"/>
        <v>2338</v>
      </c>
      <c r="B2348" s="45">
        <f t="shared" si="106"/>
        <v>2945</v>
      </c>
      <c r="C2348" s="122">
        <v>45938</v>
      </c>
      <c r="D2348" s="122">
        <f>YEAR(REGISTROS[[#This Row],[FECHA]])</f>
        <v>2025</v>
      </c>
      <c r="E2348" s="112">
        <f>MONTH(REGISTROS[[#This Row],[FECHA]])</f>
        <v>10</v>
      </c>
      <c r="F2348" t="s">
        <v>4670</v>
      </c>
      <c r="G2348" s="11" t="str">
        <f ca="1">VLOOKUP(EXAMENES!F2348,PACIENTE[[APELLIDO / NOMBRE]:[GRUPO ETARIO]],4,0)</f>
        <v>ADULTO</v>
      </c>
      <c r="H2348" s="10" t="s">
        <v>85</v>
      </c>
      <c r="I2348" s="10" t="s">
        <v>5</v>
      </c>
      <c r="J2348" s="46">
        <f>VLOOKUP(REGISTROS[[#This Row],[TIPO DE EXAMEN ]],SERVICIOS[],2,0)</f>
        <v>20</v>
      </c>
      <c r="K2348" s="10" t="s">
        <v>67</v>
      </c>
      <c r="L2348" s="10">
        <v>1312375130</v>
      </c>
      <c r="M2348" s="10"/>
      <c r="N2348" s="10"/>
    </row>
    <row r="2349" spans="1:14" x14ac:dyDescent="0.25">
      <c r="A2349" s="110">
        <f t="shared" si="107"/>
        <v>2339</v>
      </c>
      <c r="B2349" s="45">
        <f t="shared" si="106"/>
        <v>2946</v>
      </c>
      <c r="C2349" s="122">
        <v>45938</v>
      </c>
      <c r="D2349" s="122">
        <f>YEAR(REGISTROS[[#This Row],[FECHA]])</f>
        <v>2025</v>
      </c>
      <c r="E2349" s="112">
        <f>MONTH(REGISTROS[[#This Row],[FECHA]])</f>
        <v>10</v>
      </c>
      <c r="F2349" t="s">
        <v>4671</v>
      </c>
      <c r="G2349" s="11" t="str">
        <f ca="1">VLOOKUP(EXAMENES!F2349,PACIENTE[[APELLIDO / NOMBRE]:[GRUPO ETARIO]],4,0)</f>
        <v>ADULTO</v>
      </c>
      <c r="H2349" s="10" t="s">
        <v>161</v>
      </c>
      <c r="I2349" s="10" t="s">
        <v>20</v>
      </c>
      <c r="J2349" s="46">
        <f>VLOOKUP(REGISTROS[[#This Row],[TIPO DE EXAMEN ]],SERVICIOS[],2,0)</f>
        <v>10</v>
      </c>
      <c r="K2349" s="10" t="s">
        <v>67</v>
      </c>
      <c r="L2349" s="10">
        <v>1308452943</v>
      </c>
      <c r="M2349" s="10"/>
      <c r="N2349" s="10"/>
    </row>
    <row r="2350" spans="1:14" x14ac:dyDescent="0.25">
      <c r="A2350" s="110">
        <f t="shared" si="107"/>
        <v>2340</v>
      </c>
      <c r="B2350" s="45">
        <f t="shared" si="106"/>
        <v>2947</v>
      </c>
      <c r="C2350" s="122">
        <v>45938</v>
      </c>
      <c r="D2350" s="122">
        <f>YEAR(REGISTROS[[#This Row],[FECHA]])</f>
        <v>2025</v>
      </c>
      <c r="E2350" s="112">
        <f>MONTH(REGISTROS[[#This Row],[FECHA]])</f>
        <v>10</v>
      </c>
      <c r="F2350" t="s">
        <v>4673</v>
      </c>
      <c r="G2350" s="11" t="str">
        <f ca="1">VLOOKUP(EXAMENES!F2350,PACIENTE[[APELLIDO / NOMBRE]:[GRUPO ETARIO]],4,0)</f>
        <v>ADULTO</v>
      </c>
      <c r="H2350" s="10" t="s">
        <v>27</v>
      </c>
      <c r="I2350" s="10" t="s">
        <v>5</v>
      </c>
      <c r="J2350" s="46">
        <f>VLOOKUP(REGISTROS[[#This Row],[TIPO DE EXAMEN ]],SERVICIOS[],2,0)</f>
        <v>20</v>
      </c>
      <c r="K2350" s="10" t="s">
        <v>67</v>
      </c>
      <c r="L2350" s="10">
        <v>1350456057</v>
      </c>
      <c r="M2350" s="10"/>
      <c r="N2350" s="10"/>
    </row>
    <row r="2351" spans="1:14" x14ac:dyDescent="0.25">
      <c r="A2351" s="110">
        <f t="shared" si="107"/>
        <v>2341</v>
      </c>
      <c r="B2351" s="45">
        <f t="shared" si="106"/>
        <v>2948</v>
      </c>
      <c r="C2351" s="122">
        <v>45939</v>
      </c>
      <c r="D2351" s="122">
        <f>YEAR(REGISTROS[[#This Row],[FECHA]])</f>
        <v>2025</v>
      </c>
      <c r="E2351" s="112">
        <f>MONTH(REGISTROS[[#This Row],[FECHA]])</f>
        <v>10</v>
      </c>
      <c r="F2351" t="s">
        <v>4675</v>
      </c>
      <c r="G2351" s="11" t="str">
        <f ca="1">VLOOKUP(EXAMENES!F2351,PACIENTE[[APELLIDO / NOMBRE]:[GRUPO ETARIO]],4,0)</f>
        <v>TERCERA EDAD</v>
      </c>
      <c r="H2351" s="10" t="s">
        <v>1778</v>
      </c>
      <c r="I2351" s="10" t="s">
        <v>5</v>
      </c>
      <c r="J2351" s="46">
        <f>VLOOKUP(REGISTROS[[#This Row],[TIPO DE EXAMEN ]],SERVICIOS[],2,0)</f>
        <v>20</v>
      </c>
      <c r="K2351" s="10" t="s">
        <v>67</v>
      </c>
      <c r="L2351" s="10">
        <v>1301418032</v>
      </c>
      <c r="M2351" s="10"/>
      <c r="N2351" s="10"/>
    </row>
    <row r="2352" spans="1:14" x14ac:dyDescent="0.25">
      <c r="A2352" s="110">
        <f t="shared" si="107"/>
        <v>2342</v>
      </c>
      <c r="B2352" s="45">
        <f t="shared" si="106"/>
        <v>2949</v>
      </c>
      <c r="C2352" s="122">
        <v>45939</v>
      </c>
      <c r="D2352" s="122">
        <f>YEAR(REGISTROS[[#This Row],[FECHA]])</f>
        <v>2025</v>
      </c>
      <c r="E2352" s="112">
        <f>MONTH(REGISTROS[[#This Row],[FECHA]])</f>
        <v>10</v>
      </c>
      <c r="F2352" t="s">
        <v>4676</v>
      </c>
      <c r="G2352" s="11" t="str">
        <f ca="1">VLOOKUP(EXAMENES!F2352,PACIENTE[[APELLIDO / NOMBRE]:[GRUPO ETARIO]],4,0)</f>
        <v>ADULTO</v>
      </c>
      <c r="H2352" s="10" t="s">
        <v>161</v>
      </c>
      <c r="I2352" s="10" t="s">
        <v>5</v>
      </c>
      <c r="J2352" s="46">
        <f>VLOOKUP(REGISTROS[[#This Row],[TIPO DE EXAMEN ]],SERVICIOS[],2,0)</f>
        <v>20</v>
      </c>
      <c r="K2352" s="10" t="s">
        <v>67</v>
      </c>
      <c r="L2352" s="10">
        <v>1753655016</v>
      </c>
      <c r="M2352" s="10"/>
      <c r="N2352" s="10"/>
    </row>
    <row r="2353" spans="1:14" x14ac:dyDescent="0.25">
      <c r="A2353" s="110">
        <f t="shared" si="107"/>
        <v>2343</v>
      </c>
      <c r="B2353" s="45">
        <f t="shared" si="106"/>
        <v>2950</v>
      </c>
      <c r="C2353" s="122">
        <v>45939</v>
      </c>
      <c r="D2353" s="122">
        <f>YEAR(REGISTROS[[#This Row],[FECHA]])</f>
        <v>2025</v>
      </c>
      <c r="E2353" s="112">
        <f>MONTH(REGISTROS[[#This Row],[FECHA]])</f>
        <v>10</v>
      </c>
      <c r="F2353" t="s">
        <v>4678</v>
      </c>
      <c r="G2353" s="11" t="str">
        <f ca="1">VLOOKUP(EXAMENES!F2353,PACIENTE[[APELLIDO / NOMBRE]:[GRUPO ETARIO]],4,0)</f>
        <v>ADULTO</v>
      </c>
      <c r="H2353" s="10" t="s">
        <v>621</v>
      </c>
      <c r="I2353" s="10" t="s">
        <v>5</v>
      </c>
      <c r="J2353" s="46">
        <f>VLOOKUP(REGISTROS[[#This Row],[TIPO DE EXAMEN ]],SERVICIOS[],2,0)</f>
        <v>20</v>
      </c>
      <c r="K2353" s="10" t="s">
        <v>67</v>
      </c>
      <c r="L2353" s="10">
        <v>1315142545</v>
      </c>
      <c r="M2353" s="10"/>
      <c r="N2353" s="10"/>
    </row>
    <row r="2354" spans="1:14" x14ac:dyDescent="0.25">
      <c r="A2354" s="110">
        <f t="shared" si="107"/>
        <v>2344</v>
      </c>
      <c r="B2354" s="45">
        <f t="shared" si="106"/>
        <v>2951</v>
      </c>
      <c r="C2354" s="122">
        <v>45939</v>
      </c>
      <c r="D2354" s="122">
        <f>YEAR(REGISTROS[[#This Row],[FECHA]])</f>
        <v>2025</v>
      </c>
      <c r="E2354" s="112">
        <f>MONTH(REGISTROS[[#This Row],[FECHA]])</f>
        <v>10</v>
      </c>
      <c r="F2354" t="s">
        <v>4680</v>
      </c>
      <c r="G2354" s="11" t="str">
        <f ca="1">VLOOKUP(EXAMENES!F2354,PACIENTE[[APELLIDO / NOMBRE]:[GRUPO ETARIO]],4,0)</f>
        <v>ADULTO</v>
      </c>
      <c r="H2354" s="10" t="s">
        <v>117</v>
      </c>
      <c r="I2354" s="10" t="s">
        <v>5</v>
      </c>
      <c r="J2354" s="46">
        <f>VLOOKUP(REGISTROS[[#This Row],[TIPO DE EXAMEN ]],SERVICIOS[],2,0)</f>
        <v>20</v>
      </c>
      <c r="K2354" s="10" t="s">
        <v>68</v>
      </c>
      <c r="L2354" s="10">
        <v>2350479313</v>
      </c>
      <c r="M2354" s="10"/>
      <c r="N2354" s="10"/>
    </row>
    <row r="2355" spans="1:14" x14ac:dyDescent="0.25">
      <c r="A2355" s="110">
        <f t="shared" si="107"/>
        <v>2345</v>
      </c>
      <c r="B2355" s="45">
        <f t="shared" si="106"/>
        <v>2952</v>
      </c>
      <c r="C2355" s="122">
        <v>45939</v>
      </c>
      <c r="D2355" s="122">
        <f>YEAR(REGISTROS[[#This Row],[FECHA]])</f>
        <v>2025</v>
      </c>
      <c r="E2355" s="112">
        <f>MONTH(REGISTROS[[#This Row],[FECHA]])</f>
        <v>10</v>
      </c>
      <c r="F2355" t="s">
        <v>4682</v>
      </c>
      <c r="G2355" s="11" t="str">
        <f ca="1">VLOOKUP(EXAMENES!F2355,PACIENTE[[APELLIDO / NOMBRE]:[GRUPO ETARIO]],4,0)</f>
        <v>ADULTO</v>
      </c>
      <c r="H2355" s="10" t="s">
        <v>117</v>
      </c>
      <c r="I2355" s="10" t="s">
        <v>5</v>
      </c>
      <c r="J2355" s="46">
        <f>VLOOKUP(REGISTROS[[#This Row],[TIPO DE EXAMEN ]],SERVICIOS[],2,0)</f>
        <v>20</v>
      </c>
      <c r="K2355" s="10" t="s">
        <v>67</v>
      </c>
      <c r="L2355" s="10">
        <v>1313961946</v>
      </c>
      <c r="M2355" s="10"/>
      <c r="N2355" s="10"/>
    </row>
    <row r="2356" spans="1:14" x14ac:dyDescent="0.25">
      <c r="A2356" s="110">
        <f t="shared" si="107"/>
        <v>2346</v>
      </c>
      <c r="B2356" s="45">
        <f t="shared" si="106"/>
        <v>2953</v>
      </c>
      <c r="C2356" s="122">
        <v>45939</v>
      </c>
      <c r="D2356" s="122">
        <f>YEAR(REGISTROS[[#This Row],[FECHA]])</f>
        <v>2025</v>
      </c>
      <c r="E2356" s="112">
        <f>MONTH(REGISTROS[[#This Row],[FECHA]])</f>
        <v>10</v>
      </c>
      <c r="F2356" t="s">
        <v>4684</v>
      </c>
      <c r="G2356" s="11" t="str">
        <f ca="1">VLOOKUP(EXAMENES!F2356,PACIENTE[[APELLIDO / NOMBRE]:[GRUPO ETARIO]],4,0)</f>
        <v>ADULTO</v>
      </c>
      <c r="H2356" s="10" t="s">
        <v>117</v>
      </c>
      <c r="I2356" s="10" t="s">
        <v>5</v>
      </c>
      <c r="J2356" s="46">
        <f>VLOOKUP(REGISTROS[[#This Row],[TIPO DE EXAMEN ]],SERVICIOS[],2,0)</f>
        <v>20</v>
      </c>
      <c r="K2356" s="10" t="s">
        <v>68</v>
      </c>
      <c r="L2356" s="10">
        <v>1002874253</v>
      </c>
      <c r="M2356" s="10"/>
      <c r="N2356" s="10"/>
    </row>
    <row r="2357" spans="1:14" x14ac:dyDescent="0.25">
      <c r="A2357" s="110">
        <f t="shared" si="107"/>
        <v>2347</v>
      </c>
      <c r="B2357" s="45">
        <f t="shared" si="106"/>
        <v>2954</v>
      </c>
      <c r="C2357" s="122">
        <v>45939</v>
      </c>
      <c r="D2357" s="122">
        <f>YEAR(REGISTROS[[#This Row],[FECHA]])</f>
        <v>2025</v>
      </c>
      <c r="E2357" s="112">
        <f>MONTH(REGISTROS[[#This Row],[FECHA]])</f>
        <v>10</v>
      </c>
      <c r="F2357" t="s">
        <v>4686</v>
      </c>
      <c r="G2357" s="11" t="str">
        <f ca="1">VLOOKUP(EXAMENES!F2357,PACIENTE[[APELLIDO / NOMBRE]:[GRUPO ETARIO]],4,0)</f>
        <v>ADULTO</v>
      </c>
      <c r="H2357" s="10" t="s">
        <v>161</v>
      </c>
      <c r="I2357" s="10" t="s">
        <v>20</v>
      </c>
      <c r="J2357" s="46">
        <f>VLOOKUP(REGISTROS[[#This Row],[TIPO DE EXAMEN ]],SERVICIOS[],2,0)</f>
        <v>10</v>
      </c>
      <c r="K2357" s="10" t="s">
        <v>67</v>
      </c>
      <c r="L2357" s="10">
        <v>1313002709</v>
      </c>
      <c r="M2357" s="10"/>
      <c r="N2357" s="10"/>
    </row>
    <row r="2358" spans="1:14" x14ac:dyDescent="0.25">
      <c r="A2358" s="110">
        <f t="shared" si="107"/>
        <v>2348</v>
      </c>
      <c r="B2358" s="45">
        <f t="shared" si="106"/>
        <v>2955</v>
      </c>
      <c r="C2358" s="122">
        <v>45940</v>
      </c>
      <c r="D2358" s="122">
        <f>YEAR(REGISTROS[[#This Row],[FECHA]])</f>
        <v>2025</v>
      </c>
      <c r="E2358" s="112">
        <f>MONTH(REGISTROS[[#This Row],[FECHA]])</f>
        <v>10</v>
      </c>
      <c r="F2358" t="s">
        <v>4688</v>
      </c>
      <c r="G2358" s="11" t="str">
        <f ca="1">VLOOKUP(EXAMENES!F2358,PACIENTE[[APELLIDO / NOMBRE]:[GRUPO ETARIO]],4,0)</f>
        <v>ADULTO</v>
      </c>
      <c r="H2358" s="10" t="s">
        <v>117</v>
      </c>
      <c r="I2358" s="10" t="s">
        <v>5</v>
      </c>
      <c r="J2358" s="46">
        <f>VLOOKUP(REGISTROS[[#This Row],[TIPO DE EXAMEN ]],SERVICIOS[],2,0)</f>
        <v>20</v>
      </c>
      <c r="K2358" s="10" t="s">
        <v>68</v>
      </c>
      <c r="L2358" s="10">
        <v>1315923407</v>
      </c>
      <c r="M2358" s="10"/>
      <c r="N2358" s="10"/>
    </row>
    <row r="2359" spans="1:14" x14ac:dyDescent="0.25">
      <c r="A2359" s="110">
        <f t="shared" si="107"/>
        <v>2349</v>
      </c>
      <c r="B2359" s="45">
        <f t="shared" si="106"/>
        <v>2956</v>
      </c>
      <c r="C2359" s="122">
        <v>45940</v>
      </c>
      <c r="D2359" s="122">
        <f>YEAR(REGISTROS[[#This Row],[FECHA]])</f>
        <v>2025</v>
      </c>
      <c r="E2359" s="112">
        <f>MONTH(REGISTROS[[#This Row],[FECHA]])</f>
        <v>10</v>
      </c>
      <c r="F2359" t="s">
        <v>4690</v>
      </c>
      <c r="G2359" s="11" t="str">
        <f ca="1">VLOOKUP(EXAMENES!F2359,PACIENTE[[APELLIDO / NOMBRE]:[GRUPO ETARIO]],4,0)</f>
        <v>ADULTO</v>
      </c>
      <c r="H2359" s="10" t="s">
        <v>117</v>
      </c>
      <c r="I2359" s="10" t="s">
        <v>20</v>
      </c>
      <c r="J2359" s="46">
        <f>VLOOKUP(REGISTROS[[#This Row],[TIPO DE EXAMEN ]],SERVICIOS[],2,0)</f>
        <v>10</v>
      </c>
      <c r="K2359" s="10" t="s">
        <v>68</v>
      </c>
      <c r="L2359" s="10">
        <v>925427957</v>
      </c>
      <c r="M2359" s="10"/>
      <c r="N2359" s="10"/>
    </row>
    <row r="2360" spans="1:14" x14ac:dyDescent="0.25">
      <c r="A2360" s="110">
        <f t="shared" si="107"/>
        <v>2350</v>
      </c>
      <c r="B2360" s="45">
        <f t="shared" si="106"/>
        <v>2957</v>
      </c>
      <c r="C2360" s="122">
        <v>45943</v>
      </c>
      <c r="D2360" s="122">
        <f>YEAR(REGISTROS[[#This Row],[FECHA]])</f>
        <v>2025</v>
      </c>
      <c r="E2360" s="112">
        <f>MONTH(REGISTROS[[#This Row],[FECHA]])</f>
        <v>10</v>
      </c>
      <c r="F2360" t="s">
        <v>4692</v>
      </c>
      <c r="G2360" s="11" t="str">
        <f ca="1">VLOOKUP(EXAMENES!F2360,PACIENTE[[APELLIDO / NOMBRE]:[GRUPO ETARIO]],4,0)</f>
        <v>ADULTO</v>
      </c>
      <c r="H2360" s="10" t="s">
        <v>117</v>
      </c>
      <c r="I2360" s="10" t="s">
        <v>72</v>
      </c>
      <c r="J2360" s="46">
        <f>VLOOKUP(REGISTROS[[#This Row],[TIPO DE EXAMEN ]],SERVICIOS[],2,0)</f>
        <v>10</v>
      </c>
      <c r="K2360" s="10" t="s">
        <v>67</v>
      </c>
      <c r="L2360" s="10">
        <v>1308141513</v>
      </c>
      <c r="M2360" s="10"/>
      <c r="N2360" s="10"/>
    </row>
    <row r="2361" spans="1:14" x14ac:dyDescent="0.25">
      <c r="A2361" s="110">
        <f t="shared" si="107"/>
        <v>2351</v>
      </c>
      <c r="B2361" s="45">
        <f t="shared" si="106"/>
        <v>2958</v>
      </c>
      <c r="C2361" s="122">
        <v>45943</v>
      </c>
      <c r="D2361" s="122">
        <f>YEAR(REGISTROS[[#This Row],[FECHA]])</f>
        <v>2025</v>
      </c>
      <c r="E2361" s="112">
        <f>MONTH(REGISTROS[[#This Row],[FECHA]])</f>
        <v>10</v>
      </c>
      <c r="F2361" t="s">
        <v>4693</v>
      </c>
      <c r="G2361" s="11" t="str">
        <f ca="1">VLOOKUP(EXAMENES!F2361,PACIENTE[[APELLIDO / NOMBRE]:[GRUPO ETARIO]],4,0)</f>
        <v>ADOLECENTE</v>
      </c>
      <c r="H2361" s="10" t="s">
        <v>161</v>
      </c>
      <c r="I2361" s="10" t="s">
        <v>5</v>
      </c>
      <c r="J2361" s="46">
        <f>VLOOKUP(REGISTROS[[#This Row],[TIPO DE EXAMEN ]],SERVICIOS[],2,0)</f>
        <v>20</v>
      </c>
      <c r="K2361" s="10" t="s">
        <v>68</v>
      </c>
      <c r="L2361" s="10">
        <v>1315745446</v>
      </c>
      <c r="M2361" s="10"/>
      <c r="N2361" s="10"/>
    </row>
    <row r="2362" spans="1:14" x14ac:dyDescent="0.25">
      <c r="A2362" s="110">
        <f t="shared" si="107"/>
        <v>2352</v>
      </c>
      <c r="B2362" s="45">
        <f t="shared" ref="B2362:B2425" si="108">IF(F2362&lt;&gt;"",1+B2361,"")</f>
        <v>2959</v>
      </c>
      <c r="C2362" s="122">
        <v>45943</v>
      </c>
      <c r="D2362" s="122">
        <f>YEAR(REGISTROS[[#This Row],[FECHA]])</f>
        <v>2025</v>
      </c>
      <c r="E2362" s="112">
        <f>MONTH(REGISTROS[[#This Row],[FECHA]])</f>
        <v>10</v>
      </c>
      <c r="F2362" t="s">
        <v>4695</v>
      </c>
      <c r="G2362" s="11" t="str">
        <f ca="1">VLOOKUP(EXAMENES!F2362,PACIENTE[[APELLIDO / NOMBRE]:[GRUPO ETARIO]],4,0)</f>
        <v>NIÑO</v>
      </c>
      <c r="H2362" s="10" t="s">
        <v>27</v>
      </c>
      <c r="I2362" s="10" t="s">
        <v>5</v>
      </c>
      <c r="J2362" s="46">
        <f>VLOOKUP(REGISTROS[[#This Row],[TIPO DE EXAMEN ]],SERVICIOS[],2,0)</f>
        <v>20</v>
      </c>
      <c r="K2362" s="10" t="s">
        <v>68</v>
      </c>
      <c r="L2362" s="10">
        <v>2300858319</v>
      </c>
      <c r="M2362" s="10"/>
      <c r="N2362" s="10"/>
    </row>
    <row r="2363" spans="1:14" x14ac:dyDescent="0.25">
      <c r="A2363" s="110">
        <f t="shared" si="107"/>
        <v>2353</v>
      </c>
      <c r="B2363" s="45">
        <f t="shared" si="108"/>
        <v>2960</v>
      </c>
      <c r="C2363" s="122">
        <v>45943</v>
      </c>
      <c r="D2363" s="122">
        <f>YEAR(REGISTROS[[#This Row],[FECHA]])</f>
        <v>2025</v>
      </c>
      <c r="E2363" s="112">
        <f>MONTH(REGISTROS[[#This Row],[FECHA]])</f>
        <v>10</v>
      </c>
      <c r="F2363" t="s">
        <v>4697</v>
      </c>
      <c r="G2363" s="11" t="str">
        <f ca="1">VLOOKUP(EXAMENES!F2363,PACIENTE[[APELLIDO / NOMBRE]:[GRUPO ETARIO]],4,0)</f>
        <v>ADULTO</v>
      </c>
      <c r="H2363" s="10" t="s">
        <v>161</v>
      </c>
      <c r="I2363" s="10" t="s">
        <v>5</v>
      </c>
      <c r="J2363" s="46">
        <f>VLOOKUP(REGISTROS[[#This Row],[TIPO DE EXAMEN ]],SERVICIOS[],2,0)</f>
        <v>20</v>
      </c>
      <c r="K2363" s="10" t="s">
        <v>67</v>
      </c>
      <c r="L2363" s="10">
        <v>804053354</v>
      </c>
      <c r="M2363" s="10"/>
      <c r="N2363" s="10"/>
    </row>
    <row r="2364" spans="1:14" x14ac:dyDescent="0.25">
      <c r="A2364" s="110">
        <f t="shared" si="107"/>
        <v>2354</v>
      </c>
      <c r="B2364" s="45">
        <f t="shared" si="108"/>
        <v>2961</v>
      </c>
      <c r="C2364" s="122">
        <v>45943</v>
      </c>
      <c r="D2364" s="122">
        <f>YEAR(REGISTROS[[#This Row],[FECHA]])</f>
        <v>2025</v>
      </c>
      <c r="E2364" s="112">
        <f>MONTH(REGISTROS[[#This Row],[FECHA]])</f>
        <v>10</v>
      </c>
      <c r="F2364" t="s">
        <v>4699</v>
      </c>
      <c r="G2364" s="11" t="str">
        <f ca="1">VLOOKUP(EXAMENES!F2364,PACIENTE[[APELLIDO / NOMBRE]:[GRUPO ETARIO]],4,0)</f>
        <v>ADULTO</v>
      </c>
      <c r="H2364" s="10" t="s">
        <v>117</v>
      </c>
      <c r="I2364" s="10" t="s">
        <v>5</v>
      </c>
      <c r="J2364" s="46">
        <f>VLOOKUP(REGISTROS[[#This Row],[TIPO DE EXAMEN ]],SERVICIOS[],2,0)</f>
        <v>20</v>
      </c>
      <c r="K2364" s="10" t="s">
        <v>67</v>
      </c>
      <c r="L2364" s="10">
        <v>1315523637</v>
      </c>
      <c r="M2364" s="10"/>
      <c r="N2364" s="10"/>
    </row>
    <row r="2365" spans="1:14" x14ac:dyDescent="0.25">
      <c r="A2365" s="110">
        <f t="shared" si="107"/>
        <v>2355</v>
      </c>
      <c r="B2365" s="45">
        <f t="shared" si="108"/>
        <v>2962</v>
      </c>
      <c r="C2365" s="122">
        <v>45943</v>
      </c>
      <c r="D2365" s="122">
        <f>YEAR(REGISTROS[[#This Row],[FECHA]])</f>
        <v>2025</v>
      </c>
      <c r="E2365" s="112">
        <f>MONTH(REGISTROS[[#This Row],[FECHA]])</f>
        <v>10</v>
      </c>
      <c r="F2365" t="s">
        <v>4701</v>
      </c>
      <c r="G2365" s="11" t="str">
        <f ca="1">VLOOKUP(EXAMENES!F2365,PACIENTE[[APELLIDO / NOMBRE]:[GRUPO ETARIO]],4,0)</f>
        <v>ADULTO</v>
      </c>
      <c r="H2365" s="10" t="s">
        <v>117</v>
      </c>
      <c r="I2365" s="10" t="s">
        <v>5</v>
      </c>
      <c r="J2365" s="46">
        <f>VLOOKUP(REGISTROS[[#This Row],[TIPO DE EXAMEN ]],SERVICIOS[],2,0)</f>
        <v>20</v>
      </c>
      <c r="K2365" s="10" t="s">
        <v>67</v>
      </c>
      <c r="L2365" s="10">
        <v>1317273629</v>
      </c>
      <c r="M2365" s="10"/>
      <c r="N2365" s="10"/>
    </row>
    <row r="2366" spans="1:14" x14ac:dyDescent="0.25">
      <c r="A2366" s="110">
        <f t="shared" si="107"/>
        <v>2356</v>
      </c>
      <c r="B2366" s="45">
        <f t="shared" si="108"/>
        <v>2963</v>
      </c>
      <c r="C2366" s="122">
        <v>45943</v>
      </c>
      <c r="D2366" s="122">
        <f>YEAR(REGISTROS[[#This Row],[FECHA]])</f>
        <v>2025</v>
      </c>
      <c r="E2366" s="112">
        <f>MONTH(REGISTROS[[#This Row],[FECHA]])</f>
        <v>10</v>
      </c>
      <c r="F2366" t="s">
        <v>4703</v>
      </c>
      <c r="G2366" s="11" t="str">
        <f ca="1">VLOOKUP(EXAMENES!F2366,PACIENTE[[APELLIDO / NOMBRE]:[GRUPO ETARIO]],4,0)</f>
        <v>ADOLECENTE</v>
      </c>
      <c r="H2366" s="10" t="s">
        <v>1771</v>
      </c>
      <c r="I2366" s="10" t="s">
        <v>5</v>
      </c>
      <c r="J2366" s="46">
        <f>VLOOKUP(REGISTROS[[#This Row],[TIPO DE EXAMEN ]],SERVICIOS[],2,0)</f>
        <v>20</v>
      </c>
      <c r="K2366" s="10" t="s">
        <v>67</v>
      </c>
      <c r="L2366" s="10">
        <v>1317191854</v>
      </c>
      <c r="M2366" s="10"/>
      <c r="N2366" s="10"/>
    </row>
    <row r="2367" spans="1:14" x14ac:dyDescent="0.25">
      <c r="A2367" s="110">
        <f t="shared" si="107"/>
        <v>2357</v>
      </c>
      <c r="B2367" s="45">
        <f t="shared" si="108"/>
        <v>2964</v>
      </c>
      <c r="C2367" s="122">
        <v>45943</v>
      </c>
      <c r="D2367" s="122">
        <f>YEAR(REGISTROS[[#This Row],[FECHA]])</f>
        <v>2025</v>
      </c>
      <c r="E2367" s="112">
        <f>MONTH(REGISTROS[[#This Row],[FECHA]])</f>
        <v>10</v>
      </c>
      <c r="F2367" t="s">
        <v>4705</v>
      </c>
      <c r="G2367" s="11" t="str">
        <f ca="1">VLOOKUP(EXAMENES!F2367,PACIENTE[[APELLIDO / NOMBRE]:[GRUPO ETARIO]],4,0)</f>
        <v>ADOLECENTE</v>
      </c>
      <c r="H2367" s="10" t="s">
        <v>161</v>
      </c>
      <c r="I2367" s="10" t="s">
        <v>5</v>
      </c>
      <c r="J2367" s="46">
        <f>VLOOKUP(REGISTROS[[#This Row],[TIPO DE EXAMEN ]],SERVICIOS[],2,0)</f>
        <v>20</v>
      </c>
      <c r="K2367" s="10" t="s">
        <v>67</v>
      </c>
      <c r="L2367" s="10">
        <v>1317354239</v>
      </c>
      <c r="M2367" s="10"/>
      <c r="N2367" s="10"/>
    </row>
    <row r="2368" spans="1:14" x14ac:dyDescent="0.25">
      <c r="A2368" s="110">
        <f t="shared" si="107"/>
        <v>2358</v>
      </c>
      <c r="B2368" s="45">
        <f t="shared" si="108"/>
        <v>2965</v>
      </c>
      <c r="C2368" s="122">
        <v>45944</v>
      </c>
      <c r="D2368" s="122">
        <f>YEAR(REGISTROS[[#This Row],[FECHA]])</f>
        <v>2025</v>
      </c>
      <c r="E2368" s="112">
        <f>MONTH(REGISTROS[[#This Row],[FECHA]])</f>
        <v>10</v>
      </c>
      <c r="F2368" t="s">
        <v>4059</v>
      </c>
      <c r="G2368" s="11" t="str">
        <f ca="1">VLOOKUP(EXAMENES!F2368,PACIENTE[[APELLIDO / NOMBRE]:[GRUPO ETARIO]],4,0)</f>
        <v>ADULTO</v>
      </c>
      <c r="H2368" s="10" t="s">
        <v>27</v>
      </c>
      <c r="I2368" s="10" t="s">
        <v>5</v>
      </c>
      <c r="J2368" s="46">
        <f>VLOOKUP(REGISTROS[[#This Row],[TIPO DE EXAMEN ]],SERVICIOS[],2,0)</f>
        <v>20</v>
      </c>
      <c r="K2368" s="10" t="s">
        <v>68</v>
      </c>
      <c r="L2368" s="10">
        <v>1724967169</v>
      </c>
      <c r="M2368" s="10"/>
      <c r="N2368" s="10"/>
    </row>
    <row r="2369" spans="1:14" x14ac:dyDescent="0.25">
      <c r="A2369" s="110">
        <f t="shared" si="107"/>
        <v>2359</v>
      </c>
      <c r="B2369" s="45">
        <f t="shared" si="108"/>
        <v>2966</v>
      </c>
      <c r="C2369" s="122">
        <v>45944</v>
      </c>
      <c r="D2369" s="122">
        <f>YEAR(REGISTROS[[#This Row],[FECHA]])</f>
        <v>2025</v>
      </c>
      <c r="E2369" s="112">
        <f>MONTH(REGISTROS[[#This Row],[FECHA]])</f>
        <v>10</v>
      </c>
      <c r="F2369" t="s">
        <v>4707</v>
      </c>
      <c r="G2369" s="11" t="str">
        <f ca="1">VLOOKUP(EXAMENES!F2369,PACIENTE[[APELLIDO / NOMBRE]:[GRUPO ETARIO]],4,0)</f>
        <v>ADULTO</v>
      </c>
      <c r="H2369" s="10" t="s">
        <v>2293</v>
      </c>
      <c r="I2369" s="10" t="s">
        <v>5</v>
      </c>
      <c r="J2369" s="46">
        <f>VLOOKUP(REGISTROS[[#This Row],[TIPO DE EXAMEN ]],SERVICIOS[],2,0)</f>
        <v>20</v>
      </c>
      <c r="K2369" s="10" t="s">
        <v>67</v>
      </c>
      <c r="L2369" s="10">
        <v>1308513132</v>
      </c>
      <c r="M2369" s="10"/>
      <c r="N2369" s="10"/>
    </row>
    <row r="2370" spans="1:14" x14ac:dyDescent="0.25">
      <c r="A2370" s="110">
        <f t="shared" si="107"/>
        <v>2360</v>
      </c>
      <c r="B2370" s="45">
        <f t="shared" si="108"/>
        <v>2967</v>
      </c>
      <c r="C2370" s="122">
        <v>45944</v>
      </c>
      <c r="D2370" s="122">
        <f>YEAR(REGISTROS[[#This Row],[FECHA]])</f>
        <v>2025</v>
      </c>
      <c r="E2370" s="112">
        <f>MONTH(REGISTROS[[#This Row],[FECHA]])</f>
        <v>10</v>
      </c>
      <c r="F2370" t="s">
        <v>4709</v>
      </c>
      <c r="G2370" s="11" t="str">
        <f ca="1">VLOOKUP(EXAMENES!F2370,PACIENTE[[APELLIDO / NOMBRE]:[GRUPO ETARIO]],4,0)</f>
        <v>ADULTO</v>
      </c>
      <c r="H2370" s="10" t="s">
        <v>1771</v>
      </c>
      <c r="I2370" s="10" t="s">
        <v>5</v>
      </c>
      <c r="J2370" s="46">
        <f>VLOOKUP(REGISTROS[[#This Row],[TIPO DE EXAMEN ]],SERVICIOS[],2,0)</f>
        <v>20</v>
      </c>
      <c r="K2370" s="10" t="s">
        <v>68</v>
      </c>
      <c r="L2370" s="10">
        <v>1315611960</v>
      </c>
      <c r="M2370" s="10"/>
      <c r="N2370" s="10"/>
    </row>
    <row r="2371" spans="1:14" x14ac:dyDescent="0.25">
      <c r="A2371" s="110">
        <f t="shared" si="107"/>
        <v>2361</v>
      </c>
      <c r="B2371" s="45">
        <f t="shared" si="108"/>
        <v>2968</v>
      </c>
      <c r="C2371" s="122">
        <v>45944</v>
      </c>
      <c r="D2371" s="122">
        <f>YEAR(REGISTROS[[#This Row],[FECHA]])</f>
        <v>2025</v>
      </c>
      <c r="E2371" s="112">
        <f>MONTH(REGISTROS[[#This Row],[FECHA]])</f>
        <v>10</v>
      </c>
      <c r="F2371" t="s">
        <v>4711</v>
      </c>
      <c r="G2371" s="11" t="str">
        <f ca="1">VLOOKUP(EXAMENES!F2371,PACIENTE[[APELLIDO / NOMBRE]:[GRUPO ETARIO]],4,0)</f>
        <v>TERCERA EDAD</v>
      </c>
      <c r="H2371" s="10" t="s">
        <v>161</v>
      </c>
      <c r="I2371" s="10" t="s">
        <v>5</v>
      </c>
      <c r="J2371" s="46">
        <f>VLOOKUP(REGISTROS[[#This Row],[TIPO DE EXAMEN ]],SERVICIOS[],2,0)</f>
        <v>20</v>
      </c>
      <c r="K2371" s="10" t="s">
        <v>68</v>
      </c>
      <c r="L2371" s="10">
        <v>800503419</v>
      </c>
      <c r="M2371" s="10"/>
      <c r="N2371" s="10"/>
    </row>
    <row r="2372" spans="1:14" x14ac:dyDescent="0.25">
      <c r="A2372" s="110">
        <f t="shared" si="107"/>
        <v>2362</v>
      </c>
      <c r="B2372" s="45">
        <f t="shared" si="108"/>
        <v>2969</v>
      </c>
      <c r="C2372" s="122">
        <v>45945</v>
      </c>
      <c r="D2372" s="122">
        <f>YEAR(REGISTROS[[#This Row],[FECHA]])</f>
        <v>2025</v>
      </c>
      <c r="E2372" s="112">
        <f>MONTH(REGISTROS[[#This Row],[FECHA]])</f>
        <v>10</v>
      </c>
      <c r="F2372" t="s">
        <v>4713</v>
      </c>
      <c r="G2372" s="11" t="str">
        <f ca="1">VLOOKUP(EXAMENES!F2372,PACIENTE[[APELLIDO / NOMBRE]:[GRUPO ETARIO]],4,0)</f>
        <v>ADULTO</v>
      </c>
      <c r="H2372" s="10" t="s">
        <v>2293</v>
      </c>
      <c r="I2372" s="10" t="s">
        <v>5</v>
      </c>
      <c r="J2372" s="46">
        <f>VLOOKUP(REGISTROS[[#This Row],[TIPO DE EXAMEN ]],SERVICIOS[],2,0)</f>
        <v>20</v>
      </c>
      <c r="K2372" s="10" t="s">
        <v>67</v>
      </c>
      <c r="L2372" s="10">
        <v>1351618069</v>
      </c>
      <c r="M2372" s="10"/>
      <c r="N2372" s="10"/>
    </row>
    <row r="2373" spans="1:14" x14ac:dyDescent="0.25">
      <c r="A2373" s="110">
        <f t="shared" si="107"/>
        <v>2363</v>
      </c>
      <c r="B2373" s="45">
        <f t="shared" si="108"/>
        <v>2970</v>
      </c>
      <c r="C2373" s="122">
        <v>45945</v>
      </c>
      <c r="D2373" s="122">
        <f>YEAR(REGISTROS[[#This Row],[FECHA]])</f>
        <v>2025</v>
      </c>
      <c r="E2373" s="112">
        <f>MONTH(REGISTROS[[#This Row],[FECHA]])</f>
        <v>10</v>
      </c>
      <c r="F2373" t="s">
        <v>4715</v>
      </c>
      <c r="G2373" s="11" t="str">
        <f ca="1">VLOOKUP(EXAMENES!F2373,PACIENTE[[APELLIDO / NOMBRE]:[GRUPO ETARIO]],4,0)</f>
        <v>ADULTO</v>
      </c>
      <c r="H2373" s="10" t="s">
        <v>161</v>
      </c>
      <c r="I2373" s="10" t="s">
        <v>20</v>
      </c>
      <c r="J2373" s="46">
        <f>VLOOKUP(REGISTROS[[#This Row],[TIPO DE EXAMEN ]],SERVICIOS[],2,0)</f>
        <v>10</v>
      </c>
      <c r="K2373" s="10" t="s">
        <v>67</v>
      </c>
      <c r="L2373" s="10">
        <v>1722009915</v>
      </c>
      <c r="M2373" s="10"/>
      <c r="N2373" s="10"/>
    </row>
    <row r="2374" spans="1:14" x14ac:dyDescent="0.25">
      <c r="A2374" s="110">
        <f t="shared" si="107"/>
        <v>2364</v>
      </c>
      <c r="B2374" s="45">
        <f t="shared" si="108"/>
        <v>2971</v>
      </c>
      <c r="C2374" s="122">
        <v>45945</v>
      </c>
      <c r="D2374" s="122">
        <f>YEAR(REGISTROS[[#This Row],[FECHA]])</f>
        <v>2025</v>
      </c>
      <c r="E2374" s="112">
        <f>MONTH(REGISTROS[[#This Row],[FECHA]])</f>
        <v>10</v>
      </c>
      <c r="F2374" t="s">
        <v>4717</v>
      </c>
      <c r="G2374" s="11" t="str">
        <f ca="1">VLOOKUP(EXAMENES!F2374,PACIENTE[[APELLIDO / NOMBRE]:[GRUPO ETARIO]],4,0)</f>
        <v>ADULTO</v>
      </c>
      <c r="H2374" s="10" t="s">
        <v>2293</v>
      </c>
      <c r="I2374" s="10" t="s">
        <v>20</v>
      </c>
      <c r="J2374" s="46">
        <f>VLOOKUP(REGISTROS[[#This Row],[TIPO DE EXAMEN ]],SERVICIOS[],2,0)</f>
        <v>10</v>
      </c>
      <c r="K2374" s="10" t="s">
        <v>67</v>
      </c>
      <c r="L2374" s="10">
        <v>1308512720</v>
      </c>
      <c r="M2374" s="10"/>
      <c r="N2374" s="10"/>
    </row>
    <row r="2375" spans="1:14" x14ac:dyDescent="0.25">
      <c r="A2375" s="110">
        <f t="shared" si="107"/>
        <v>2365</v>
      </c>
      <c r="B2375" s="45">
        <f t="shared" si="108"/>
        <v>2972</v>
      </c>
      <c r="C2375" s="122">
        <v>45945</v>
      </c>
      <c r="D2375" s="122">
        <f>YEAR(REGISTROS[[#This Row],[FECHA]])</f>
        <v>2025</v>
      </c>
      <c r="E2375" s="112">
        <f>MONTH(REGISTROS[[#This Row],[FECHA]])</f>
        <v>10</v>
      </c>
      <c r="F2375" t="s">
        <v>4719</v>
      </c>
      <c r="G2375" s="11" t="str">
        <f ca="1">VLOOKUP(EXAMENES!F2375,PACIENTE[[APELLIDO / NOMBRE]:[GRUPO ETARIO]],4,0)</f>
        <v>ADULTO</v>
      </c>
      <c r="H2375" s="10" t="s">
        <v>3532</v>
      </c>
      <c r="I2375" s="10" t="s">
        <v>5</v>
      </c>
      <c r="J2375" s="46">
        <f>VLOOKUP(REGISTROS[[#This Row],[TIPO DE EXAMEN ]],SERVICIOS[],2,0)</f>
        <v>20</v>
      </c>
      <c r="K2375" s="10" t="s">
        <v>67</v>
      </c>
      <c r="L2375" s="10">
        <v>1313946293</v>
      </c>
      <c r="M2375" s="10"/>
      <c r="N2375" s="10"/>
    </row>
    <row r="2376" spans="1:14" x14ac:dyDescent="0.25">
      <c r="A2376" s="110">
        <f t="shared" si="107"/>
        <v>2366</v>
      </c>
      <c r="B2376" s="45">
        <f t="shared" si="108"/>
        <v>2973</v>
      </c>
      <c r="C2376" s="122">
        <v>45946</v>
      </c>
      <c r="D2376" s="122">
        <f>YEAR(REGISTROS[[#This Row],[FECHA]])</f>
        <v>2025</v>
      </c>
      <c r="E2376" s="112">
        <f>MONTH(REGISTROS[[#This Row],[FECHA]])</f>
        <v>10</v>
      </c>
      <c r="F2376" t="s">
        <v>4721</v>
      </c>
      <c r="G2376" s="11" t="str">
        <f ca="1">VLOOKUP(EXAMENES!F2376,PACIENTE[[APELLIDO / NOMBRE]:[GRUPO ETARIO]],4,0)</f>
        <v>NIÑO</v>
      </c>
      <c r="H2376" s="10" t="s">
        <v>1788</v>
      </c>
      <c r="I2376" s="10" t="s">
        <v>5</v>
      </c>
      <c r="J2376" s="46">
        <f>VLOOKUP(REGISTROS[[#This Row],[TIPO DE EXAMEN ]],SERVICIOS[],2,0)</f>
        <v>20</v>
      </c>
      <c r="K2376" s="10" t="s">
        <v>67</v>
      </c>
      <c r="L2376" s="10">
        <v>1316834835</v>
      </c>
      <c r="M2376" s="10"/>
      <c r="N2376" s="10"/>
    </row>
    <row r="2377" spans="1:14" x14ac:dyDescent="0.25">
      <c r="A2377" s="110">
        <f t="shared" si="107"/>
        <v>2367</v>
      </c>
      <c r="B2377" s="45">
        <f t="shared" si="108"/>
        <v>2974</v>
      </c>
      <c r="C2377" s="122">
        <v>45946</v>
      </c>
      <c r="D2377" s="122">
        <f>YEAR(REGISTROS[[#This Row],[FECHA]])</f>
        <v>2025</v>
      </c>
      <c r="E2377" s="112">
        <f>MONTH(REGISTROS[[#This Row],[FECHA]])</f>
        <v>10</v>
      </c>
      <c r="F2377" t="s">
        <v>4723</v>
      </c>
      <c r="G2377" s="11" t="str">
        <f ca="1">VLOOKUP(EXAMENES!F2377,PACIENTE[[APELLIDO / NOMBRE]:[GRUPO ETARIO]],4,0)</f>
        <v>ADULTO</v>
      </c>
      <c r="H2377" s="10" t="s">
        <v>27</v>
      </c>
      <c r="I2377" s="10" t="s">
        <v>5</v>
      </c>
      <c r="J2377" s="46">
        <f>VLOOKUP(REGISTROS[[#This Row],[TIPO DE EXAMEN ]],SERVICIOS[],2,0)</f>
        <v>20</v>
      </c>
      <c r="K2377" s="10" t="s">
        <v>67</v>
      </c>
      <c r="L2377" s="10">
        <v>1315655405</v>
      </c>
      <c r="M2377" s="10"/>
      <c r="N2377" s="10"/>
    </row>
    <row r="2378" spans="1:14" x14ac:dyDescent="0.25">
      <c r="A2378" s="110">
        <f t="shared" si="107"/>
        <v>2368</v>
      </c>
      <c r="B2378" s="45">
        <f t="shared" si="108"/>
        <v>2975</v>
      </c>
      <c r="C2378" s="122">
        <v>45946</v>
      </c>
      <c r="D2378" s="122">
        <f>YEAR(REGISTROS[[#This Row],[FECHA]])</f>
        <v>2025</v>
      </c>
      <c r="E2378" s="112">
        <f>MONTH(REGISTROS[[#This Row],[FECHA]])</f>
        <v>10</v>
      </c>
      <c r="F2378" t="s">
        <v>4725</v>
      </c>
      <c r="G2378" s="11" t="str">
        <f ca="1">VLOOKUP(EXAMENES!F2378,PACIENTE[[APELLIDO / NOMBRE]:[GRUPO ETARIO]],4,0)</f>
        <v>ADULTO</v>
      </c>
      <c r="H2378" s="10" t="s">
        <v>85</v>
      </c>
      <c r="I2378" s="10" t="s">
        <v>20</v>
      </c>
      <c r="J2378" s="46">
        <f>VLOOKUP(REGISTROS[[#This Row],[TIPO DE EXAMEN ]],SERVICIOS[],2,0)</f>
        <v>10</v>
      </c>
      <c r="K2378" s="10" t="s">
        <v>67</v>
      </c>
      <c r="L2378" s="10">
        <v>1717975344</v>
      </c>
      <c r="M2378" s="10"/>
      <c r="N2378" s="10"/>
    </row>
    <row r="2379" spans="1:14" x14ac:dyDescent="0.25">
      <c r="A2379" s="110">
        <f t="shared" si="107"/>
        <v>2369</v>
      </c>
      <c r="B2379" s="45">
        <f t="shared" si="108"/>
        <v>2976</v>
      </c>
      <c r="C2379" s="122">
        <v>45947</v>
      </c>
      <c r="D2379" s="122">
        <f>YEAR(REGISTROS[[#This Row],[FECHA]])</f>
        <v>2025</v>
      </c>
      <c r="E2379" s="112">
        <f>MONTH(REGISTROS[[#This Row],[FECHA]])</f>
        <v>10</v>
      </c>
      <c r="F2379" t="s">
        <v>4727</v>
      </c>
      <c r="G2379" s="11" t="str">
        <f ca="1">VLOOKUP(EXAMENES!F2379,PACIENTE[[APELLIDO / NOMBRE]:[GRUPO ETARIO]],4,0)</f>
        <v>ADULTO</v>
      </c>
      <c r="H2379" s="10" t="s">
        <v>27</v>
      </c>
      <c r="I2379" s="10" t="s">
        <v>5</v>
      </c>
      <c r="J2379" s="46">
        <f>VLOOKUP(REGISTROS[[#This Row],[TIPO DE EXAMEN ]],SERVICIOS[],2,0)</f>
        <v>20</v>
      </c>
      <c r="K2379" s="10" t="s">
        <v>67</v>
      </c>
      <c r="L2379" s="10">
        <v>1313989962</v>
      </c>
      <c r="M2379" s="10"/>
      <c r="N2379" s="10"/>
    </row>
    <row r="2380" spans="1:14" x14ac:dyDescent="0.25">
      <c r="A2380" s="110">
        <f t="shared" si="107"/>
        <v>2370</v>
      </c>
      <c r="B2380" s="45">
        <f t="shared" si="108"/>
        <v>2977</v>
      </c>
      <c r="C2380" s="122">
        <v>45947</v>
      </c>
      <c r="D2380" s="122">
        <f>YEAR(REGISTROS[[#This Row],[FECHA]])</f>
        <v>2025</v>
      </c>
      <c r="E2380" s="112">
        <f>MONTH(REGISTROS[[#This Row],[FECHA]])</f>
        <v>10</v>
      </c>
      <c r="F2380" t="s">
        <v>4729</v>
      </c>
      <c r="G2380" s="11" t="str">
        <f ca="1">VLOOKUP(EXAMENES!F2380,PACIENTE[[APELLIDO / NOMBRE]:[GRUPO ETARIO]],4,0)</f>
        <v>ADULTO</v>
      </c>
      <c r="H2380" s="10" t="s">
        <v>117</v>
      </c>
      <c r="I2380" s="10" t="s">
        <v>20</v>
      </c>
      <c r="J2380" s="46">
        <f>VLOOKUP(REGISTROS[[#This Row],[TIPO DE EXAMEN ]],SERVICIOS[],2,0)</f>
        <v>10</v>
      </c>
      <c r="K2380" s="10" t="s">
        <v>68</v>
      </c>
      <c r="L2380" s="10">
        <v>1314112366</v>
      </c>
      <c r="M2380" s="10"/>
      <c r="N2380" s="10"/>
    </row>
    <row r="2381" spans="1:14" x14ac:dyDescent="0.25">
      <c r="A2381" s="110">
        <f t="shared" si="107"/>
        <v>2371</v>
      </c>
      <c r="B2381" s="45">
        <f t="shared" si="108"/>
        <v>2978</v>
      </c>
      <c r="C2381" s="122">
        <v>45947</v>
      </c>
      <c r="D2381" s="122">
        <f>YEAR(REGISTROS[[#This Row],[FECHA]])</f>
        <v>2025</v>
      </c>
      <c r="E2381" s="112">
        <f>MONTH(REGISTROS[[#This Row],[FECHA]])</f>
        <v>10</v>
      </c>
      <c r="F2381" t="s">
        <v>4731</v>
      </c>
      <c r="G2381" s="11" t="str">
        <f ca="1">VLOOKUP(EXAMENES!F2381,PACIENTE[[APELLIDO / NOMBRE]:[GRUPO ETARIO]],4,0)</f>
        <v>ADULTO</v>
      </c>
      <c r="H2381" s="10" t="s">
        <v>161</v>
      </c>
      <c r="I2381" s="10" t="s">
        <v>5</v>
      </c>
      <c r="J2381" s="46">
        <f>VLOOKUP(REGISTROS[[#This Row],[TIPO DE EXAMEN ]],SERVICIOS[],2,0)</f>
        <v>20</v>
      </c>
      <c r="K2381" s="10" t="s">
        <v>68</v>
      </c>
      <c r="L2381" s="10">
        <v>1206887778</v>
      </c>
      <c r="M2381" s="10"/>
      <c r="N2381" s="10"/>
    </row>
    <row r="2382" spans="1:14" x14ac:dyDescent="0.25">
      <c r="A2382" s="110">
        <f t="shared" si="107"/>
        <v>2372</v>
      </c>
      <c r="B2382" s="45">
        <f t="shared" si="108"/>
        <v>2979</v>
      </c>
      <c r="C2382" s="122">
        <v>45947</v>
      </c>
      <c r="D2382" s="122">
        <f>YEAR(REGISTROS[[#This Row],[FECHA]])</f>
        <v>2025</v>
      </c>
      <c r="E2382" s="112">
        <f>MONTH(REGISTROS[[#This Row],[FECHA]])</f>
        <v>10</v>
      </c>
      <c r="F2382" t="s">
        <v>4733</v>
      </c>
      <c r="G2382" s="11" t="str">
        <f ca="1">VLOOKUP(EXAMENES!F2382,PACIENTE[[APELLIDO / NOMBRE]:[GRUPO ETARIO]],4,0)</f>
        <v>ADOLECENTE</v>
      </c>
      <c r="H2382" s="10" t="s">
        <v>2293</v>
      </c>
      <c r="I2382" s="10" t="s">
        <v>5</v>
      </c>
      <c r="J2382" s="46">
        <f>VLOOKUP(REGISTROS[[#This Row],[TIPO DE EXAMEN ]],SERVICIOS[],2,0)</f>
        <v>20</v>
      </c>
      <c r="K2382" s="10" t="s">
        <v>67</v>
      </c>
      <c r="L2382" s="10">
        <v>916745151</v>
      </c>
      <c r="M2382" s="10"/>
      <c r="N2382" s="10"/>
    </row>
    <row r="2383" spans="1:14" x14ac:dyDescent="0.25">
      <c r="A2383" s="110">
        <f t="shared" si="107"/>
        <v>2373</v>
      </c>
      <c r="B2383" s="45">
        <f t="shared" si="108"/>
        <v>2980</v>
      </c>
      <c r="C2383" s="122">
        <v>45947</v>
      </c>
      <c r="D2383" s="122">
        <f>YEAR(REGISTROS[[#This Row],[FECHA]])</f>
        <v>2025</v>
      </c>
      <c r="E2383" s="112">
        <f>MONTH(REGISTROS[[#This Row],[FECHA]])</f>
        <v>10</v>
      </c>
      <c r="F2383" t="s">
        <v>4735</v>
      </c>
      <c r="G2383" s="11" t="str">
        <f ca="1">VLOOKUP(EXAMENES!F2383,PACIENTE[[APELLIDO / NOMBRE]:[GRUPO ETARIO]],4,0)</f>
        <v>ADULTO</v>
      </c>
      <c r="H2383" s="10" t="s">
        <v>1778</v>
      </c>
      <c r="I2383" s="10" t="s">
        <v>5</v>
      </c>
      <c r="J2383" s="46">
        <f>VLOOKUP(REGISTROS[[#This Row],[TIPO DE EXAMEN ]],SERVICIOS[],2,0)</f>
        <v>20</v>
      </c>
      <c r="K2383" s="10" t="s">
        <v>67</v>
      </c>
      <c r="L2383" s="10">
        <v>1724133291</v>
      </c>
      <c r="M2383" s="10"/>
      <c r="N2383" s="10"/>
    </row>
    <row r="2384" spans="1:14" x14ac:dyDescent="0.25">
      <c r="A2384" s="110">
        <f t="shared" si="107"/>
        <v>2374</v>
      </c>
      <c r="B2384" s="45">
        <f t="shared" si="108"/>
        <v>2981</v>
      </c>
      <c r="C2384" s="122">
        <v>45947</v>
      </c>
      <c r="D2384" s="122">
        <f>YEAR(REGISTROS[[#This Row],[FECHA]])</f>
        <v>2025</v>
      </c>
      <c r="E2384" s="112">
        <f>MONTH(REGISTROS[[#This Row],[FECHA]])</f>
        <v>10</v>
      </c>
      <c r="F2384" t="s">
        <v>4737</v>
      </c>
      <c r="G2384" s="11" t="str">
        <f ca="1">VLOOKUP(EXAMENES!F2384,PACIENTE[[APELLIDO / NOMBRE]:[GRUPO ETARIO]],4,0)</f>
        <v>ADOLECENTE</v>
      </c>
      <c r="H2384" s="10" t="s">
        <v>117</v>
      </c>
      <c r="I2384" s="10" t="s">
        <v>5</v>
      </c>
      <c r="J2384" s="46">
        <f>VLOOKUP(REGISTROS[[#This Row],[TIPO DE EXAMEN ]],SERVICIOS[],2,0)</f>
        <v>20</v>
      </c>
      <c r="K2384" s="10" t="s">
        <v>68</v>
      </c>
      <c r="L2384" s="10">
        <v>1313075259</v>
      </c>
      <c r="M2384" s="10"/>
      <c r="N2384" s="10"/>
    </row>
    <row r="2385" spans="1:14" x14ac:dyDescent="0.25">
      <c r="A2385" s="110">
        <f t="shared" si="107"/>
        <v>2375</v>
      </c>
      <c r="B2385" s="45">
        <f t="shared" si="108"/>
        <v>2982</v>
      </c>
      <c r="C2385" s="122">
        <v>45947</v>
      </c>
      <c r="D2385" s="122">
        <f>YEAR(REGISTROS[[#This Row],[FECHA]])</f>
        <v>2025</v>
      </c>
      <c r="E2385" s="112">
        <f>MONTH(REGISTROS[[#This Row],[FECHA]])</f>
        <v>10</v>
      </c>
      <c r="F2385" t="s">
        <v>4739</v>
      </c>
      <c r="G2385" s="11" t="str">
        <f ca="1">VLOOKUP(EXAMENES!F2385,PACIENTE[[APELLIDO / NOMBRE]:[GRUPO ETARIO]],4,0)</f>
        <v>ADOLECENTE</v>
      </c>
      <c r="H2385" s="10" t="s">
        <v>27</v>
      </c>
      <c r="I2385" s="10" t="s">
        <v>5</v>
      </c>
      <c r="J2385" s="46">
        <f>VLOOKUP(REGISTROS[[#This Row],[TIPO DE EXAMEN ]],SERVICIOS[],2,0)</f>
        <v>20</v>
      </c>
      <c r="K2385" s="10" t="s">
        <v>67</v>
      </c>
      <c r="L2385" s="10">
        <v>1351331911</v>
      </c>
      <c r="M2385" s="10"/>
      <c r="N2385" s="10"/>
    </row>
    <row r="2386" spans="1:14" x14ac:dyDescent="0.25">
      <c r="A2386" s="110">
        <f t="shared" si="107"/>
        <v>2376</v>
      </c>
      <c r="B2386" s="45">
        <f t="shared" si="108"/>
        <v>2983</v>
      </c>
      <c r="C2386" s="122">
        <v>45948</v>
      </c>
      <c r="D2386" s="122">
        <f>YEAR(REGISTROS[[#This Row],[FECHA]])</f>
        <v>2025</v>
      </c>
      <c r="E2386" s="112">
        <f>MONTH(REGISTROS[[#This Row],[FECHA]])</f>
        <v>10</v>
      </c>
      <c r="F2386" t="s">
        <v>4741</v>
      </c>
      <c r="G2386" s="11" t="str">
        <f ca="1">VLOOKUP(EXAMENES!F2386,PACIENTE[[APELLIDO / NOMBRE]:[GRUPO ETARIO]],4,0)</f>
        <v>ADULTO</v>
      </c>
      <c r="H2386" s="10" t="s">
        <v>1778</v>
      </c>
      <c r="I2386" s="10" t="s">
        <v>5</v>
      </c>
      <c r="J2386" s="46">
        <f>VLOOKUP(REGISTROS[[#This Row],[TIPO DE EXAMEN ]],SERVICIOS[],2,0)</f>
        <v>20</v>
      </c>
      <c r="K2386" s="10" t="s">
        <v>67</v>
      </c>
      <c r="L2386" s="10">
        <v>1719544031</v>
      </c>
      <c r="M2386" s="10"/>
      <c r="N2386" s="10"/>
    </row>
    <row r="2387" spans="1:14" x14ac:dyDescent="0.25">
      <c r="A2387" s="110">
        <f t="shared" si="107"/>
        <v>2377</v>
      </c>
      <c r="B2387" s="45">
        <f t="shared" si="108"/>
        <v>2984</v>
      </c>
      <c r="C2387" s="122">
        <v>45948</v>
      </c>
      <c r="D2387" s="122">
        <f>YEAR(REGISTROS[[#This Row],[FECHA]])</f>
        <v>2025</v>
      </c>
      <c r="E2387" s="112">
        <f>MONTH(REGISTROS[[#This Row],[FECHA]])</f>
        <v>10</v>
      </c>
      <c r="F2387" t="s">
        <v>4743</v>
      </c>
      <c r="G2387" s="11" t="str">
        <f ca="1">VLOOKUP(EXAMENES!F2387,PACIENTE[[APELLIDO / NOMBRE]:[GRUPO ETARIO]],4,0)</f>
        <v>ADULTO</v>
      </c>
      <c r="H2387" s="10" t="s">
        <v>149</v>
      </c>
      <c r="I2387" s="10" t="s">
        <v>5</v>
      </c>
      <c r="J2387" s="46">
        <f>VLOOKUP(REGISTROS[[#This Row],[TIPO DE EXAMEN ]],SERVICIOS[],2,0)</f>
        <v>20</v>
      </c>
      <c r="K2387" s="10" t="s">
        <v>68</v>
      </c>
      <c r="L2387" s="10">
        <v>1600524019</v>
      </c>
      <c r="M2387" s="10"/>
      <c r="N2387" s="10"/>
    </row>
    <row r="2388" spans="1:14" x14ac:dyDescent="0.25">
      <c r="A2388" s="110">
        <f t="shared" si="107"/>
        <v>2378</v>
      </c>
      <c r="B2388" s="45">
        <f t="shared" si="108"/>
        <v>2985</v>
      </c>
      <c r="C2388" s="122">
        <v>45948</v>
      </c>
      <c r="D2388" s="122">
        <f>YEAR(REGISTROS[[#This Row],[FECHA]])</f>
        <v>2025</v>
      </c>
      <c r="E2388" s="112">
        <f>MONTH(REGISTROS[[#This Row],[FECHA]])</f>
        <v>10</v>
      </c>
      <c r="F2388" t="s">
        <v>4745</v>
      </c>
      <c r="G2388" s="11" t="str">
        <f ca="1">VLOOKUP(EXAMENES!F2388,PACIENTE[[APELLIDO / NOMBRE]:[GRUPO ETARIO]],4,0)</f>
        <v>ADULTO</v>
      </c>
      <c r="H2388" s="10" t="s">
        <v>27</v>
      </c>
      <c r="I2388" s="10" t="s">
        <v>5</v>
      </c>
      <c r="J2388" s="46">
        <f>VLOOKUP(REGISTROS[[#This Row],[TIPO DE EXAMEN ]],SERVICIOS[],2,0)</f>
        <v>20</v>
      </c>
      <c r="K2388" s="10" t="s">
        <v>67</v>
      </c>
      <c r="L2388" s="10">
        <v>1753337292</v>
      </c>
      <c r="M2388" s="10"/>
      <c r="N2388" s="10"/>
    </row>
    <row r="2389" spans="1:14" x14ac:dyDescent="0.25">
      <c r="A2389" s="110">
        <f t="shared" si="107"/>
        <v>2379</v>
      </c>
      <c r="B2389" s="45">
        <f t="shared" si="108"/>
        <v>2986</v>
      </c>
      <c r="C2389" s="122">
        <v>45948</v>
      </c>
      <c r="D2389" s="122">
        <f>YEAR(REGISTROS[[#This Row],[FECHA]])</f>
        <v>2025</v>
      </c>
      <c r="E2389" s="112">
        <f>MONTH(REGISTROS[[#This Row],[FECHA]])</f>
        <v>10</v>
      </c>
      <c r="F2389" t="s">
        <v>4747</v>
      </c>
      <c r="G2389" s="11" t="str">
        <f ca="1">VLOOKUP(EXAMENES!F2389,PACIENTE[[APELLIDO / NOMBRE]:[GRUPO ETARIO]],4,0)</f>
        <v>ADOLECENTE</v>
      </c>
      <c r="H2389" s="10" t="s">
        <v>117</v>
      </c>
      <c r="I2389" s="10" t="s">
        <v>5</v>
      </c>
      <c r="J2389" s="46">
        <f>VLOOKUP(REGISTROS[[#This Row],[TIPO DE EXAMEN ]],SERVICIOS[],2,0)</f>
        <v>20</v>
      </c>
      <c r="K2389" s="10" t="s">
        <v>67</v>
      </c>
      <c r="L2389" s="10">
        <v>1753337292</v>
      </c>
      <c r="M2389" s="10"/>
      <c r="N2389" s="10"/>
    </row>
    <row r="2390" spans="1:14" x14ac:dyDescent="0.25">
      <c r="A2390" s="110">
        <f t="shared" si="107"/>
        <v>2380</v>
      </c>
      <c r="B2390" s="45">
        <f t="shared" si="108"/>
        <v>2987</v>
      </c>
      <c r="C2390" s="122">
        <v>45948</v>
      </c>
      <c r="D2390" s="122">
        <f>YEAR(REGISTROS[[#This Row],[FECHA]])</f>
        <v>2025</v>
      </c>
      <c r="E2390" s="112">
        <f>MONTH(REGISTROS[[#This Row],[FECHA]])</f>
        <v>10</v>
      </c>
      <c r="F2390" t="s">
        <v>4748</v>
      </c>
      <c r="G2390" s="11" t="str">
        <f ca="1">VLOOKUP(EXAMENES!F2390,PACIENTE[[APELLIDO / NOMBRE]:[GRUPO ETARIO]],4,0)</f>
        <v>ADULTO</v>
      </c>
      <c r="H2390" s="10" t="s">
        <v>27</v>
      </c>
      <c r="I2390" s="10" t="s">
        <v>5</v>
      </c>
      <c r="J2390" s="46">
        <f>VLOOKUP(REGISTROS[[#This Row],[TIPO DE EXAMEN ]],SERVICIOS[],2,0)</f>
        <v>20</v>
      </c>
      <c r="K2390" s="10" t="s">
        <v>67</v>
      </c>
      <c r="L2390" s="10">
        <v>1350595995</v>
      </c>
      <c r="M2390" s="10"/>
      <c r="N2390" s="10"/>
    </row>
    <row r="2391" spans="1:14" x14ac:dyDescent="0.25">
      <c r="A2391" s="110">
        <f t="shared" si="107"/>
        <v>2381</v>
      </c>
      <c r="B2391" s="45">
        <f t="shared" si="108"/>
        <v>2988</v>
      </c>
      <c r="C2391" s="122">
        <v>45948</v>
      </c>
      <c r="D2391" s="122">
        <f>YEAR(REGISTROS[[#This Row],[FECHA]])</f>
        <v>2025</v>
      </c>
      <c r="E2391" s="112">
        <f>MONTH(REGISTROS[[#This Row],[FECHA]])</f>
        <v>10</v>
      </c>
      <c r="F2391" t="s">
        <v>4750</v>
      </c>
      <c r="G2391" s="11" t="str">
        <f ca="1">VLOOKUP(EXAMENES!F2391,PACIENTE[[APELLIDO / NOMBRE]:[GRUPO ETARIO]],4,0)</f>
        <v>NIÑO</v>
      </c>
      <c r="H2391" s="10" t="s">
        <v>27</v>
      </c>
      <c r="I2391" s="10" t="s">
        <v>5</v>
      </c>
      <c r="J2391" s="46">
        <f>VLOOKUP(REGISTROS[[#This Row],[TIPO DE EXAMEN ]],SERVICIOS[],2,0)</f>
        <v>20</v>
      </c>
      <c r="K2391" s="10" t="s">
        <v>67</v>
      </c>
      <c r="L2391" s="10">
        <v>1311262461</v>
      </c>
      <c r="M2391" s="10"/>
      <c r="N2391" s="10"/>
    </row>
    <row r="2392" spans="1:14" x14ac:dyDescent="0.25">
      <c r="A2392" s="110">
        <f t="shared" si="107"/>
        <v>2382</v>
      </c>
      <c r="B2392" s="45">
        <f t="shared" si="108"/>
        <v>2989</v>
      </c>
      <c r="C2392" s="122">
        <v>45948</v>
      </c>
      <c r="D2392" s="122">
        <f>YEAR(REGISTROS[[#This Row],[FECHA]])</f>
        <v>2025</v>
      </c>
      <c r="E2392" s="112">
        <f>MONTH(REGISTROS[[#This Row],[FECHA]])</f>
        <v>10</v>
      </c>
      <c r="F2392" t="s">
        <v>4752</v>
      </c>
      <c r="G2392" s="11" t="str">
        <f ca="1">VLOOKUP(EXAMENES!F2392,PACIENTE[[APELLIDO / NOMBRE]:[GRUPO ETARIO]],4,0)</f>
        <v>ADULTO</v>
      </c>
      <c r="H2392" s="10" t="s">
        <v>149</v>
      </c>
      <c r="I2392" s="10" t="s">
        <v>20</v>
      </c>
      <c r="J2392" s="46">
        <f>VLOOKUP(REGISTROS[[#This Row],[TIPO DE EXAMEN ]],SERVICIOS[],2,0)</f>
        <v>10</v>
      </c>
      <c r="K2392" s="10" t="s">
        <v>67</v>
      </c>
      <c r="L2392" s="10">
        <v>1309630489</v>
      </c>
      <c r="M2392" s="10"/>
      <c r="N2392" s="10"/>
    </row>
    <row r="2393" spans="1:14" x14ac:dyDescent="0.25">
      <c r="A2393" s="110">
        <f t="shared" si="107"/>
        <v>2383</v>
      </c>
      <c r="B2393" s="45">
        <f t="shared" si="108"/>
        <v>2990</v>
      </c>
      <c r="C2393" s="122">
        <v>45948</v>
      </c>
      <c r="D2393" s="122">
        <f>YEAR(REGISTROS[[#This Row],[FECHA]])</f>
        <v>2025</v>
      </c>
      <c r="E2393" s="112">
        <f>MONTH(REGISTROS[[#This Row],[FECHA]])</f>
        <v>10</v>
      </c>
      <c r="F2393" t="s">
        <v>1824</v>
      </c>
      <c r="G2393" s="11" t="str">
        <f ca="1">VLOOKUP(EXAMENES!F2393,PACIENTE[[APELLIDO / NOMBRE]:[GRUPO ETARIO]],4,0)</f>
        <v>ADULTO</v>
      </c>
      <c r="H2393" s="10" t="s">
        <v>161</v>
      </c>
      <c r="I2393" s="10" t="s">
        <v>20</v>
      </c>
      <c r="J2393" s="46">
        <f>VLOOKUP(REGISTROS[[#This Row],[TIPO DE EXAMEN ]],SERVICIOS[],2,0)</f>
        <v>10</v>
      </c>
      <c r="K2393" s="10" t="s">
        <v>67</v>
      </c>
      <c r="L2393" s="10">
        <v>1313952036</v>
      </c>
      <c r="M2393" s="10"/>
      <c r="N2393" s="10"/>
    </row>
    <row r="2394" spans="1:14" x14ac:dyDescent="0.25">
      <c r="A2394" s="110">
        <f t="shared" si="107"/>
        <v>2384</v>
      </c>
      <c r="B2394" s="45">
        <f t="shared" si="108"/>
        <v>2991</v>
      </c>
      <c r="C2394" s="122">
        <v>45950</v>
      </c>
      <c r="D2394" s="122">
        <f>YEAR(REGISTROS[[#This Row],[FECHA]])</f>
        <v>2025</v>
      </c>
      <c r="E2394" s="112">
        <f>MONTH(REGISTROS[[#This Row],[FECHA]])</f>
        <v>10</v>
      </c>
      <c r="F2394" t="s">
        <v>4754</v>
      </c>
      <c r="G2394" s="11" t="str">
        <f ca="1">VLOOKUP(EXAMENES!F2394,PACIENTE[[APELLIDO / NOMBRE]:[GRUPO ETARIO]],4,0)</f>
        <v>ADULTO</v>
      </c>
      <c r="H2394" s="10" t="s">
        <v>85</v>
      </c>
      <c r="I2394" s="10" t="s">
        <v>20</v>
      </c>
      <c r="J2394" s="46">
        <f>VLOOKUP(REGISTROS[[#This Row],[TIPO DE EXAMEN ]],SERVICIOS[],2,0)</f>
        <v>10</v>
      </c>
      <c r="K2394" s="10" t="s">
        <v>67</v>
      </c>
      <c r="L2394" s="10">
        <v>1316406121</v>
      </c>
      <c r="M2394" s="10"/>
      <c r="N2394" s="10"/>
    </row>
    <row r="2395" spans="1:14" x14ac:dyDescent="0.25">
      <c r="A2395" s="110">
        <f t="shared" ref="A2395:B2458" si="109">IF(E2395&lt;&gt;"",1+A2394,"")</f>
        <v>2385</v>
      </c>
      <c r="B2395" s="45">
        <f t="shared" si="108"/>
        <v>2992</v>
      </c>
      <c r="C2395" s="122">
        <v>45950</v>
      </c>
      <c r="D2395" s="122">
        <f>YEAR(REGISTROS[[#This Row],[FECHA]])</f>
        <v>2025</v>
      </c>
      <c r="E2395" s="112">
        <f>MONTH(REGISTROS[[#This Row],[FECHA]])</f>
        <v>10</v>
      </c>
      <c r="F2395" t="s">
        <v>4756</v>
      </c>
      <c r="G2395" s="11" t="str">
        <f ca="1">VLOOKUP(EXAMENES!F2395,PACIENTE[[APELLIDO / NOMBRE]:[GRUPO ETARIO]],4,0)</f>
        <v>ADULTO</v>
      </c>
      <c r="H2395" s="10" t="s">
        <v>1783</v>
      </c>
      <c r="I2395" s="10" t="s">
        <v>5</v>
      </c>
      <c r="J2395" s="46">
        <f>VLOOKUP(REGISTROS[[#This Row],[TIPO DE EXAMEN ]],SERVICIOS[],2,0)</f>
        <v>20</v>
      </c>
      <c r="K2395" s="10" t="s">
        <v>67</v>
      </c>
      <c r="L2395" s="10">
        <v>1</v>
      </c>
      <c r="M2395" s="10"/>
      <c r="N2395" s="10"/>
    </row>
    <row r="2396" spans="1:14" x14ac:dyDescent="0.25">
      <c r="A2396" s="110">
        <f t="shared" si="109"/>
        <v>2386</v>
      </c>
      <c r="B2396" s="45">
        <f t="shared" si="108"/>
        <v>2993</v>
      </c>
      <c r="C2396" s="122">
        <v>45950</v>
      </c>
      <c r="D2396" s="122">
        <f>YEAR(REGISTROS[[#This Row],[FECHA]])</f>
        <v>2025</v>
      </c>
      <c r="E2396" s="112">
        <f>MONTH(REGISTROS[[#This Row],[FECHA]])</f>
        <v>10</v>
      </c>
      <c r="F2396" t="s">
        <v>4758</v>
      </c>
      <c r="G2396" s="11" t="str">
        <f ca="1">VLOOKUP(EXAMENES!F2396,PACIENTE[[APELLIDO / NOMBRE]:[GRUPO ETARIO]],4,0)</f>
        <v>ADULTO</v>
      </c>
      <c r="H2396" s="10" t="s">
        <v>1778</v>
      </c>
      <c r="I2396" s="10" t="s">
        <v>5</v>
      </c>
      <c r="J2396" s="46">
        <f>VLOOKUP(REGISTROS[[#This Row],[TIPO DE EXAMEN ]],SERVICIOS[],2,0)</f>
        <v>20</v>
      </c>
      <c r="K2396" s="10" t="s">
        <v>67</v>
      </c>
      <c r="L2396" s="10">
        <v>2351040973</v>
      </c>
      <c r="M2396" s="10"/>
      <c r="N2396" s="10"/>
    </row>
    <row r="2397" spans="1:14" x14ac:dyDescent="0.25">
      <c r="A2397" s="110">
        <f t="shared" si="109"/>
        <v>2387</v>
      </c>
      <c r="B2397" s="45">
        <f t="shared" si="108"/>
        <v>2994</v>
      </c>
      <c r="C2397" s="122">
        <v>45950</v>
      </c>
      <c r="D2397" s="122">
        <f>YEAR(REGISTROS[[#This Row],[FECHA]])</f>
        <v>2025</v>
      </c>
      <c r="E2397" s="112">
        <f>MONTH(REGISTROS[[#This Row],[FECHA]])</f>
        <v>10</v>
      </c>
      <c r="F2397" t="s">
        <v>4760</v>
      </c>
      <c r="G2397" s="11" t="str">
        <f ca="1">VLOOKUP(EXAMENES!F2397,PACIENTE[[APELLIDO / NOMBRE]:[GRUPO ETARIO]],4,0)</f>
        <v>ADULTO</v>
      </c>
      <c r="H2397" s="10" t="s">
        <v>1164</v>
      </c>
      <c r="I2397" s="10" t="s">
        <v>5</v>
      </c>
      <c r="J2397" s="46">
        <f>VLOOKUP(REGISTROS[[#This Row],[TIPO DE EXAMEN ]],SERVICIOS[],2,0)</f>
        <v>20</v>
      </c>
      <c r="K2397" s="10" t="s">
        <v>67</v>
      </c>
      <c r="L2397" s="10">
        <v>1316409240</v>
      </c>
      <c r="M2397" s="10"/>
      <c r="N2397" s="10"/>
    </row>
    <row r="2398" spans="1:14" x14ac:dyDescent="0.25">
      <c r="A2398" s="110">
        <f t="shared" si="109"/>
        <v>2388</v>
      </c>
      <c r="B2398" s="45">
        <f t="shared" si="108"/>
        <v>2995</v>
      </c>
      <c r="C2398" s="122">
        <v>45951</v>
      </c>
      <c r="D2398" s="122">
        <f>YEAR(REGISTROS[[#This Row],[FECHA]])</f>
        <v>2025</v>
      </c>
      <c r="E2398" s="112">
        <f>MONTH(REGISTROS[[#This Row],[FECHA]])</f>
        <v>10</v>
      </c>
      <c r="F2398" t="s">
        <v>4762</v>
      </c>
      <c r="G2398" s="11" t="str">
        <f ca="1">VLOOKUP(EXAMENES!F2398,PACIENTE[[APELLIDO / NOMBRE]:[GRUPO ETARIO]],4,0)</f>
        <v>ADOLECENTE</v>
      </c>
      <c r="H2398" s="10" t="s">
        <v>1771</v>
      </c>
      <c r="I2398" s="10" t="s">
        <v>5</v>
      </c>
      <c r="J2398" s="46">
        <f>VLOOKUP(REGISTROS[[#This Row],[TIPO DE EXAMEN ]],SERVICIOS[],2,0)</f>
        <v>20</v>
      </c>
      <c r="K2398" s="10" t="s">
        <v>67</v>
      </c>
      <c r="L2398" s="10">
        <v>1307337616</v>
      </c>
      <c r="M2398" s="10"/>
      <c r="N2398" s="10"/>
    </row>
    <row r="2399" spans="1:14" x14ac:dyDescent="0.25">
      <c r="A2399" s="110">
        <f t="shared" si="109"/>
        <v>2389</v>
      </c>
      <c r="B2399" s="45" t="str">
        <f t="shared" si="108"/>
        <v/>
      </c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 t="str">
        <f t="shared" si="108"/>
        <v/>
      </c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 t="str">
        <f t="shared" si="108"/>
        <v/>
      </c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 t="str">
        <f t="shared" si="108"/>
        <v/>
      </c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 t="str">
        <f t="shared" si="108"/>
        <v/>
      </c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 t="str">
        <f t="shared" si="108"/>
        <v/>
      </c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 t="str">
        <f t="shared" si="108"/>
        <v/>
      </c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 t="str">
        <f t="shared" si="108"/>
        <v/>
      </c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 t="str">
        <f t="shared" si="108"/>
        <v/>
      </c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 t="str">
        <f t="shared" si="108"/>
        <v/>
      </c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 t="str">
        <f t="shared" si="108"/>
        <v/>
      </c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 t="str">
        <f t="shared" si="108"/>
        <v/>
      </c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 t="str">
        <f t="shared" si="108"/>
        <v/>
      </c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 t="str">
        <f t="shared" si="108"/>
        <v/>
      </c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 t="str">
        <f t="shared" si="108"/>
        <v/>
      </c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 t="str">
        <f t="shared" si="108"/>
        <v/>
      </c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 t="str">
        <f t="shared" si="108"/>
        <v/>
      </c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 t="str">
        <f t="shared" si="108"/>
        <v/>
      </c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 t="str">
        <f t="shared" si="108"/>
        <v/>
      </c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 t="str">
        <f t="shared" si="108"/>
        <v/>
      </c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 t="str">
        <f t="shared" si="108"/>
        <v/>
      </c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 t="str">
        <f t="shared" si="108"/>
        <v/>
      </c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 t="str">
        <f t="shared" si="108"/>
        <v/>
      </c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 t="str">
        <f t="shared" si="108"/>
        <v/>
      </c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 t="str">
        <f t="shared" si="108"/>
        <v/>
      </c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 t="str">
        <f t="shared" si="108"/>
        <v/>
      </c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 t="str">
        <f t="shared" si="108"/>
        <v/>
      </c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 t="str">
        <f t="shared" si="109"/>
        <v/>
      </c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 t="str">
        <f t="shared" si="109"/>
        <v/>
      </c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 t="str">
        <f t="shared" si="109"/>
        <v/>
      </c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 t="str">
        <f t="shared" si="109"/>
        <v/>
      </c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 t="str">
        <f t="shared" si="109"/>
        <v/>
      </c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 t="str">
        <f t="shared" si="109"/>
        <v/>
      </c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 t="str">
        <f t="shared" si="109"/>
        <v/>
      </c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 t="str">
        <f t="shared" si="109"/>
        <v/>
      </c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 t="str">
        <f t="shared" si="109"/>
        <v/>
      </c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 t="str">
        <f t="shared" si="109"/>
        <v/>
      </c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 t="str">
        <f t="shared" si="109"/>
        <v/>
      </c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 t="str">
        <f t="shared" si="109"/>
        <v/>
      </c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 t="str">
        <f t="shared" si="109"/>
        <v/>
      </c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 t="str">
        <f t="shared" si="109"/>
        <v/>
      </c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 t="str">
        <f t="shared" si="109"/>
        <v/>
      </c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 t="str">
        <f t="shared" si="109"/>
        <v/>
      </c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 t="str">
        <f t="shared" si="109"/>
        <v/>
      </c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 t="str">
        <f t="shared" si="109"/>
        <v/>
      </c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 t="str">
        <f t="shared" si="109"/>
        <v/>
      </c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 t="str">
        <f t="shared" si="109"/>
        <v/>
      </c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 t="str">
        <f t="shared" si="109"/>
        <v/>
      </c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 t="str">
        <f t="shared" si="109"/>
        <v/>
      </c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 t="str">
        <f t="shared" si="109"/>
        <v/>
      </c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 t="str">
        <f t="shared" si="109"/>
        <v/>
      </c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 t="str">
        <f t="shared" si="109"/>
        <v/>
      </c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 t="str">
        <f t="shared" si="109"/>
        <v/>
      </c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 t="str">
        <f t="shared" si="109"/>
        <v/>
      </c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 t="str">
        <f t="shared" si="109"/>
        <v/>
      </c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 t="str">
        <f t="shared" si="109"/>
        <v/>
      </c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 t="str">
        <f t="shared" si="109"/>
        <v/>
      </c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 t="str">
        <f t="shared" si="109"/>
        <v/>
      </c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 t="str">
        <f t="shared" si="109"/>
        <v/>
      </c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 t="str">
        <f t="shared" si="109"/>
        <v/>
      </c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B2522" si="110">IF(E2459&lt;&gt;"",1+A2458,"")</f>
        <v>2449</v>
      </c>
      <c r="B2459" s="45" t="str">
        <f t="shared" si="110"/>
        <v/>
      </c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 t="str">
        <f t="shared" si="110"/>
        <v/>
      </c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 t="str">
        <f t="shared" si="110"/>
        <v/>
      </c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 t="str">
        <f t="shared" si="110"/>
        <v/>
      </c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 t="str">
        <f t="shared" si="110"/>
        <v/>
      </c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 t="str">
        <f t="shared" si="110"/>
        <v/>
      </c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 t="str">
        <f t="shared" si="110"/>
        <v/>
      </c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 t="str">
        <f t="shared" si="110"/>
        <v/>
      </c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 t="str">
        <f t="shared" si="110"/>
        <v/>
      </c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 t="str">
        <f t="shared" si="110"/>
        <v/>
      </c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 t="str">
        <f t="shared" si="110"/>
        <v/>
      </c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 t="str">
        <f t="shared" si="110"/>
        <v/>
      </c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 t="str">
        <f t="shared" si="110"/>
        <v/>
      </c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 t="str">
        <f t="shared" si="110"/>
        <v/>
      </c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 t="str">
        <f t="shared" si="110"/>
        <v/>
      </c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 t="str">
        <f t="shared" si="110"/>
        <v/>
      </c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 t="str">
        <f t="shared" si="110"/>
        <v/>
      </c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 t="str">
        <f t="shared" si="110"/>
        <v/>
      </c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 t="str">
        <f t="shared" si="110"/>
        <v/>
      </c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 t="str">
        <f t="shared" si="110"/>
        <v/>
      </c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 t="str">
        <f t="shared" si="110"/>
        <v/>
      </c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 t="str">
        <f t="shared" si="110"/>
        <v/>
      </c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 t="str">
        <f t="shared" si="110"/>
        <v/>
      </c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 t="str">
        <f t="shared" si="110"/>
        <v/>
      </c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 t="str">
        <f t="shared" si="110"/>
        <v/>
      </c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 t="str">
        <f t="shared" si="110"/>
        <v/>
      </c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 t="str">
        <f t="shared" si="110"/>
        <v/>
      </c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 t="str">
        <f t="shared" si="110"/>
        <v/>
      </c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 t="str">
        <f t="shared" si="110"/>
        <v/>
      </c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 t="str">
        <f t="shared" si="110"/>
        <v/>
      </c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 t="str">
        <f t="shared" si="110"/>
        <v/>
      </c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 t="str">
        <f t="shared" si="110"/>
        <v/>
      </c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 t="str">
        <f t="shared" si="110"/>
        <v/>
      </c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 t="str">
        <f t="shared" si="110"/>
        <v/>
      </c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 t="str">
        <f t="shared" si="110"/>
        <v/>
      </c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 t="str">
        <f t="shared" si="110"/>
        <v/>
      </c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 t="str">
        <f t="shared" si="110"/>
        <v/>
      </c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 t="str">
        <f t="shared" si="110"/>
        <v/>
      </c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 t="str">
        <f t="shared" si="110"/>
        <v/>
      </c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 t="str">
        <f t="shared" si="110"/>
        <v/>
      </c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 t="str">
        <f t="shared" si="110"/>
        <v/>
      </c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 t="str">
        <f t="shared" si="110"/>
        <v/>
      </c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 t="str">
        <f t="shared" si="110"/>
        <v/>
      </c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 t="str">
        <f t="shared" si="110"/>
        <v/>
      </c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 t="str">
        <f t="shared" si="110"/>
        <v/>
      </c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 t="str">
        <f t="shared" si="110"/>
        <v/>
      </c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 t="str">
        <f t="shared" si="110"/>
        <v/>
      </c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 t="str">
        <f t="shared" si="110"/>
        <v/>
      </c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 t="str">
        <f t="shared" si="110"/>
        <v/>
      </c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 t="str">
        <f t="shared" si="110"/>
        <v/>
      </c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 t="str">
        <f t="shared" si="110"/>
        <v/>
      </c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 t="str">
        <f t="shared" si="110"/>
        <v/>
      </c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 t="str">
        <f t="shared" si="110"/>
        <v/>
      </c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 t="str">
        <f t="shared" si="110"/>
        <v/>
      </c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 t="str">
        <f t="shared" si="110"/>
        <v/>
      </c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 t="str">
        <f t="shared" si="110"/>
        <v/>
      </c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 t="str">
        <f t="shared" si="110"/>
        <v/>
      </c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 t="str">
        <f t="shared" si="110"/>
        <v/>
      </c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 t="str">
        <f t="shared" si="110"/>
        <v/>
      </c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 t="str">
        <f t="shared" si="110"/>
        <v/>
      </c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 t="str">
        <f t="shared" si="110"/>
        <v/>
      </c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 t="str">
        <f t="shared" si="110"/>
        <v/>
      </c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 t="str">
        <f t="shared" si="110"/>
        <v/>
      </c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 t="str">
        <f t="shared" si="110"/>
        <v/>
      </c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B2586" si="111">IF(E2523&lt;&gt;"",1+A2522,"")</f>
        <v>2513</v>
      </c>
      <c r="B2523" s="45" t="str">
        <f t="shared" si="111"/>
        <v/>
      </c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 t="str">
        <f t="shared" si="111"/>
        <v/>
      </c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 t="str">
        <f t="shared" si="111"/>
        <v/>
      </c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 t="str">
        <f t="shared" si="111"/>
        <v/>
      </c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 t="str">
        <f t="shared" si="111"/>
        <v/>
      </c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 t="str">
        <f t="shared" si="111"/>
        <v/>
      </c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 t="str">
        <f t="shared" si="111"/>
        <v/>
      </c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 t="str">
        <f t="shared" si="111"/>
        <v/>
      </c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 t="str">
        <f t="shared" si="111"/>
        <v/>
      </c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 t="str">
        <f t="shared" si="111"/>
        <v/>
      </c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 t="str">
        <f t="shared" si="111"/>
        <v/>
      </c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 t="str">
        <f t="shared" si="111"/>
        <v/>
      </c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 t="str">
        <f t="shared" si="111"/>
        <v/>
      </c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 t="str">
        <f t="shared" si="111"/>
        <v/>
      </c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 t="str">
        <f t="shared" si="111"/>
        <v/>
      </c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 t="str">
        <f t="shared" si="111"/>
        <v/>
      </c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 t="str">
        <f t="shared" si="111"/>
        <v/>
      </c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 t="str">
        <f t="shared" si="111"/>
        <v/>
      </c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 t="str">
        <f t="shared" si="111"/>
        <v/>
      </c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 t="str">
        <f t="shared" si="111"/>
        <v/>
      </c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 t="str">
        <f t="shared" si="111"/>
        <v/>
      </c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 t="str">
        <f t="shared" si="111"/>
        <v/>
      </c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 t="str">
        <f t="shared" si="111"/>
        <v/>
      </c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2240:F2245 F2399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4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4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8" t="s">
        <v>42</v>
      </c>
      <c r="B8" s="168"/>
      <c r="C8" s="168"/>
      <c r="D8" s="15"/>
      <c r="E8" s="15"/>
      <c r="F8" s="15"/>
      <c r="G8" s="100" t="s">
        <v>65</v>
      </c>
      <c r="H8" s="99">
        <v>45901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9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32580</v>
      </c>
      <c r="D11" s="15"/>
      <c r="E11" s="73">
        <v>1</v>
      </c>
      <c r="F11" s="73">
        <f>COUNTIFS(REGISTROS[[TIPO DE EXAMEN ]],"RX PANORAMICA",REGISTROS[N° MES],$L$9,REGISTROS[N° ANO],M9)</f>
        <v>124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2480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6675</v>
      </c>
      <c r="D12" s="15"/>
      <c r="E12" s="73">
        <v>2</v>
      </c>
      <c r="F12" s="73">
        <f>COUNTIFS(REGISTROS[[TIPO DE EXAMEN ]],"RX PERIAPICAL",REGISTROS[N° MES],$L$9,REGISTROS[N° ANO],M9)</f>
        <v>46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460</v>
      </c>
      <c r="I12" s="15"/>
      <c r="J12" s="15"/>
      <c r="K12" s="30">
        <v>45383</v>
      </c>
      <c r="L12" s="15"/>
      <c r="M12" s="15"/>
      <c r="N12" s="161" t="s">
        <v>171</v>
      </c>
      <c r="O12" s="161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920</v>
      </c>
      <c r="D13" s="15"/>
      <c r="E13" s="73">
        <v>3</v>
      </c>
      <c r="F13" s="73">
        <f>COUNTIFS(REGISTROS[[TIPO DE EXAMEN ]],"RX PARCIAL",REGISTROS[N° MES],$L$9,REGISTROS[N° ANO],M9)</f>
        <v>5</v>
      </c>
      <c r="G13" s="74" t="str">
        <f>SERVICIOS!B11</f>
        <v>RX PARCIAL</v>
      </c>
      <c r="H13" s="75">
        <f>SUMIFS(REGISTROS[PRECIO],REGISTROS[[TIPO DE EXAMEN ]],"RX PARCIAL",REGISTROS[N° MES],L9,REGISTROS[N° ANO],M9)</f>
        <v>50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3580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980</v>
      </c>
      <c r="P16" s="93"/>
      <c r="Q16" s="15"/>
      <c r="R16" s="91"/>
      <c r="S16" s="91"/>
      <c r="T16" s="89"/>
      <c r="U16" s="15"/>
      <c r="V16" s="15"/>
      <c r="W16" s="102">
        <f>O14-O16</f>
        <v>-980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4560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5" t="s">
        <v>19</v>
      </c>
      <c r="C19" s="166">
        <f>SUM(C11:C18)</f>
        <v>40175</v>
      </c>
      <c r="D19" s="15"/>
      <c r="E19" s="15"/>
      <c r="F19" s="15"/>
      <c r="G19" s="169" t="s">
        <v>19</v>
      </c>
      <c r="H19" s="162">
        <f>SUM(H11:H18)</f>
        <v>2990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5"/>
      <c r="C20" s="167"/>
      <c r="D20" s="15"/>
      <c r="E20" s="15"/>
      <c r="F20" s="15"/>
      <c r="G20" s="169"/>
      <c r="H20" s="163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184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76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12</v>
      </c>
      <c r="P24" s="15"/>
      <c r="Q24" s="15"/>
      <c r="R24" s="15"/>
      <c r="S24" s="15"/>
      <c r="T24" s="89"/>
      <c r="U24" s="15"/>
      <c r="V24" s="15"/>
      <c r="W24" s="89">
        <f>W16-W22</f>
        <v>-1839.5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32" zoomScale="77" zoomScaleNormal="77" workbookViewId="0">
      <selection activeCell="Q40" sqref="Q40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70" t="s">
        <v>60</v>
      </c>
      <c r="C7" s="170"/>
      <c r="D7" s="170"/>
      <c r="E7" s="51"/>
      <c r="N7" s="185" t="s">
        <v>43</v>
      </c>
      <c r="O7" s="185"/>
      <c r="P7" s="185"/>
      <c r="Q7" s="185"/>
    </row>
    <row r="8" spans="2:17" ht="18.75" x14ac:dyDescent="0.25">
      <c r="B8" s="171" t="s">
        <v>45</v>
      </c>
      <c r="C8" s="172">
        <v>45901</v>
      </c>
      <c r="D8" s="172"/>
      <c r="E8" s="33"/>
      <c r="N8" s="15"/>
      <c r="O8" s="15"/>
      <c r="P8" s="15"/>
      <c r="Q8" s="15"/>
    </row>
    <row r="9" spans="2:17" ht="18.75" x14ac:dyDescent="0.25">
      <c r="B9" s="171"/>
      <c r="C9" s="172"/>
      <c r="D9" s="172"/>
      <c r="E9" s="33"/>
      <c r="I9" s="179" t="s">
        <v>47</v>
      </c>
      <c r="J9" s="179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190" t="s">
        <v>41</v>
      </c>
      <c r="O10" s="191"/>
      <c r="P10" s="186" t="s">
        <v>85</v>
      </c>
      <c r="Q10" s="187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29</v>
      </c>
      <c r="D11" s="39">
        <f>COMISIONES[[#This Row],[CANTIDAD]]*2</f>
        <v>58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9</v>
      </c>
      <c r="L11">
        <f>YEAR(C8)</f>
        <v>2025</v>
      </c>
      <c r="M11" s="1" t="s">
        <v>51</v>
      </c>
      <c r="N11" s="192"/>
      <c r="O11" s="193"/>
      <c r="P11" s="188"/>
      <c r="Q11" s="189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8">
        <f>COMISIONES[[#This Row],[CANTIDAD]]*2</f>
        <v>0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75" t="s">
        <v>33</v>
      </c>
      <c r="O12" s="176"/>
      <c r="P12" s="194">
        <v>45292</v>
      </c>
      <c r="Q12" s="195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77"/>
      <c r="O13" s="178"/>
      <c r="P13" s="196"/>
      <c r="Q13" s="197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7</v>
      </c>
      <c r="D14" s="38">
        <f>COMISIONES[[#This Row],[CANTIDAD]]*2</f>
        <v>14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75" t="s">
        <v>32</v>
      </c>
      <c r="O14" s="176"/>
      <c r="P14" s="199">
        <v>2</v>
      </c>
      <c r="Q14" s="200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77"/>
      <c r="O15" s="178"/>
      <c r="P15" s="201"/>
      <c r="Q15" s="202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4</v>
      </c>
      <c r="D16" s="38">
        <f>COMISIONES[[#This Row],[CANTIDAD]]*2</f>
        <v>8</v>
      </c>
      <c r="E16" s="42"/>
      <c r="F16" s="96">
        <v>5359553600</v>
      </c>
      <c r="G16" s="96" t="s">
        <v>178</v>
      </c>
      <c r="I16" s="25">
        <v>45444</v>
      </c>
      <c r="N16" s="198" t="s">
        <v>34</v>
      </c>
      <c r="O16" s="198"/>
      <c r="P16" s="211">
        <f>P14*2</f>
        <v>4</v>
      </c>
      <c r="Q16" s="211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4</v>
      </c>
      <c r="D17" s="38">
        <f>COMISIONES[[#This Row],[CANTIDAD]]*2</f>
        <v>8</v>
      </c>
      <c r="E17" s="42" t="s">
        <v>55</v>
      </c>
      <c r="F17" s="96">
        <v>2201298391</v>
      </c>
      <c r="G17" s="96" t="s">
        <v>189</v>
      </c>
      <c r="I17" s="25">
        <v>45474</v>
      </c>
      <c r="N17" s="198"/>
      <c r="O17" s="198"/>
      <c r="P17" s="211"/>
      <c r="Q17" s="211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6</v>
      </c>
      <c r="D20" s="38">
        <f>COMISIONES[[#This Row],[CANTIDAD]]*2</f>
        <v>12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4</v>
      </c>
      <c r="D23" s="38">
        <f>COMISIONES[[#This Row],[CANTIDAD]]*2</f>
        <v>8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3</v>
      </c>
      <c r="D25" s="38">
        <f>COMISIONES[[#This Row],[CANTIDAD]]*2</f>
        <v>6</v>
      </c>
      <c r="E25" s="42"/>
      <c r="F25" s="96">
        <v>2206241941</v>
      </c>
      <c r="G25" s="96" t="s">
        <v>174</v>
      </c>
      <c r="I25" s="25">
        <v>45717</v>
      </c>
      <c r="N25" s="219" t="s">
        <v>41</v>
      </c>
      <c r="O25" s="219"/>
      <c r="P25" s="220" t="s">
        <v>81</v>
      </c>
      <c r="Q25" s="220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1</v>
      </c>
      <c r="D26" s="38">
        <f>COMISIONES[[#This Row],[CANTIDAD]]*2</f>
        <v>2</v>
      </c>
      <c r="E26" s="42"/>
      <c r="F26" s="96">
        <v>2204847264</v>
      </c>
      <c r="G26" s="96" t="s">
        <v>174</v>
      </c>
      <c r="I26" s="25">
        <v>45748</v>
      </c>
      <c r="N26" s="219"/>
      <c r="O26" s="219"/>
      <c r="P26" s="220"/>
      <c r="Q26" s="220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206" t="s">
        <v>33</v>
      </c>
      <c r="O27" s="207"/>
      <c r="P27" s="214" t="s">
        <v>57</v>
      </c>
      <c r="Q27" s="215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8</v>
      </c>
      <c r="D28" s="38">
        <f>COMISIONES[[#This Row],[CANTIDAD]]*2</f>
        <v>16</v>
      </c>
      <c r="E28" s="42"/>
      <c r="F28" s="96">
        <v>2207975417</v>
      </c>
      <c r="G28" s="96" t="s">
        <v>174</v>
      </c>
      <c r="I28" s="25">
        <v>45809</v>
      </c>
      <c r="N28" s="208"/>
      <c r="O28" s="209"/>
      <c r="P28" s="216"/>
      <c r="Q28" s="217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206" t="s">
        <v>44</v>
      </c>
      <c r="O29" s="207"/>
      <c r="P29" s="199">
        <f>COUNTIFS(REGISTROS[DR. SOLICITANTE],P25,REGISTROS[[TIPO DE EXAMEN ]],"RX PANORAMICA")</f>
        <v>14</v>
      </c>
      <c r="Q29" s="200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208"/>
      <c r="O30" s="209"/>
      <c r="P30" s="201"/>
      <c r="Q30" s="202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184" t="s">
        <v>34</v>
      </c>
      <c r="O31" s="184"/>
      <c r="P31" s="211">
        <f>P29*2</f>
        <v>28</v>
      </c>
      <c r="Q31" s="211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184"/>
      <c r="O32" s="184"/>
      <c r="P32" s="211"/>
      <c r="Q32" s="211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8">
        <f>COMISIONES[[#This Row],[CANTIDAD]]*2</f>
        <v>0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4</v>
      </c>
      <c r="D34" s="38">
        <f>COMISIONES[[#This Row],[CANTIDAD]]*2</f>
        <v>8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206" t="s">
        <v>1677</v>
      </c>
      <c r="O35" s="212"/>
      <c r="P35" s="211">
        <f>SUM(COMISIONES[VALOR A PAGAR])-(D11+D17+D21)</f>
        <v>182</v>
      </c>
      <c r="Q35" s="211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208"/>
      <c r="O36" s="213"/>
      <c r="P36" s="211"/>
      <c r="Q36" s="211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1</v>
      </c>
      <c r="D37" s="38">
        <f>COMISIONES[[#This Row],[CANTIDAD]]*2</f>
        <v>2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182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2448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32</v>
      </c>
      <c r="D41" s="38">
        <f>COMISIONES[[#This Row],[CANTIDAD]]*2</f>
        <v>64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1</v>
      </c>
      <c r="D43" s="38">
        <f>COMISIONES[[#This Row],[CANTIDAD]]*2</f>
        <v>2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2</v>
      </c>
      <c r="D46" s="38">
        <f>COMISIONES[[#This Row],[CANTIDAD]]*2</f>
        <v>4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8">
        <f>COMISIONES[[#This Row],[CANTIDAD]]*2</f>
        <v>0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2</v>
      </c>
      <c r="D53" s="38">
        <f>COMISIONES[[#This Row],[CANTIDAD]]*2</f>
        <v>4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1</v>
      </c>
      <c r="D54" s="38">
        <f>COMISIONES[[#This Row],[CANTIDAD]]*2</f>
        <v>2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1</v>
      </c>
      <c r="D55" s="38">
        <f>COMISIONES[[#This Row],[CANTIDAD]]*2</f>
        <v>2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2</v>
      </c>
      <c r="D56" s="38">
        <f>COMISIONES[[#This Row],[CANTIDAD]]*2</f>
        <v>4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6</v>
      </c>
      <c r="D60" s="38">
        <f>COMISIONES[[#This Row],[CANTIDAD]]*2</f>
        <v>12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6</v>
      </c>
      <c r="D62" s="38">
        <f>COMISIONES[[#This Row],[CANTIDAD]]*2</f>
        <v>12</v>
      </c>
      <c r="E62" s="42"/>
      <c r="F62" s="96"/>
      <c r="G62" s="96" t="s">
        <v>4591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180" t="s">
        <v>64</v>
      </c>
      <c r="C100" s="173">
        <f>SUM(C11:C98)</f>
        <v>124</v>
      </c>
      <c r="D100" s="182">
        <f>C100*2</f>
        <v>248</v>
      </c>
      <c r="E100" s="34"/>
    </row>
    <row r="101" spans="2:7" ht="15.75" x14ac:dyDescent="0.25">
      <c r="B101" s="181"/>
      <c r="C101" s="174"/>
      <c r="D101" s="183"/>
      <c r="E101" s="35"/>
    </row>
    <row r="103" spans="2:7" x14ac:dyDescent="0.25">
      <c r="C103" s="218" t="s">
        <v>62</v>
      </c>
      <c r="D103" s="210">
        <f>SUMIFS(COMISIONES[VALOR A PAGAR],COMISIONES[ESTADO],M11)</f>
        <v>0</v>
      </c>
    </row>
    <row r="104" spans="2:7" x14ac:dyDescent="0.25">
      <c r="C104" s="218"/>
      <c r="D104" s="210"/>
    </row>
    <row r="105" spans="2:7" x14ac:dyDescent="0.25">
      <c r="C105" s="203" t="s">
        <v>63</v>
      </c>
      <c r="D105" s="204">
        <f>D100-D103</f>
        <v>248</v>
      </c>
    </row>
    <row r="106" spans="2:7" x14ac:dyDescent="0.25">
      <c r="C106" s="203"/>
      <c r="D106" s="205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103:C104"/>
    <mergeCell ref="N25:O26"/>
    <mergeCell ref="P25:Q26"/>
    <mergeCell ref="C105:C106"/>
    <mergeCell ref="D105:D106"/>
    <mergeCell ref="N29:O30"/>
    <mergeCell ref="P29:Q30"/>
    <mergeCell ref="D103:D104"/>
    <mergeCell ref="P31:Q32"/>
    <mergeCell ref="N35:O36"/>
    <mergeCell ref="P35:Q36"/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48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1" t="s">
        <v>70</v>
      </c>
      <c r="B8" s="221"/>
      <c r="C8" s="221"/>
      <c r="D8" s="221"/>
      <c r="E8" s="221"/>
      <c r="F8" s="221"/>
      <c r="G8" s="221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9" t="s">
        <v>22</v>
      </c>
      <c r="B8" s="159"/>
      <c r="C8" s="159"/>
      <c r="D8" s="159"/>
      <c r="E8" s="159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284</v>
      </c>
      <c r="C11" s="17">
        <f>COUNTIFS(REGISTROS[DR. SOLICITANTE],ESTADISTICA[[#This Row],[MEDICO ]],REGISTROS[[TIPO DE EXAMEN ]],"RX PERIAPICAL")</f>
        <v>96</v>
      </c>
      <c r="D11" s="17">
        <f>COUNTIFS(REGISTROS[DR. SOLICITANTE],ESTADISTICA[[#This Row],[MEDICO ]],REGISTROS[[TIPO DE EXAMEN ]],"RX PARCIAL")</f>
        <v>17</v>
      </c>
      <c r="E11" s="85">
        <f>ESTADISTICA[[#This Row],[RX PANORAMICA]]+ESTADISTICA[[#This Row],[RX PERIAPICAL ]]+ESTADISTICA[[#This Row],[RX PARCIAL]]</f>
        <v>397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10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28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32</v>
      </c>
      <c r="C14" s="17">
        <f>COUNTIFS(REGISTROS[DR. SOLICITANTE],ESTADISTICA[[#This Row],[MEDICO ]],REGISTROS[[TIPO DE EXAMEN ]],"RX PERIAPICAL")</f>
        <v>9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41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3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5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121</v>
      </c>
      <c r="C16" s="17">
        <f>COUNTIFS(REGISTROS[DR. SOLICITANTE],ESTADISTICA[[#This Row],[MEDICO ]],REGISTROS[[TIPO DE EXAMEN ]],"RX PERIAPICAL")</f>
        <v>63</v>
      </c>
      <c r="D16" s="17">
        <f>COUNTIFS(REGISTROS[DR. SOLICITANTE],ESTADISTICA[[#This Row],[MEDICO ]],REGISTROS[[TIPO DE EXAMEN ]],"RX PARCIAL")</f>
        <v>6</v>
      </c>
      <c r="E16" s="85">
        <f>ESTADISTICA[[#This Row],[RX PANORAMICA]]+ESTADISTICA[[#This Row],[RX PERIAPICAL ]]+ESTADISTICA[[#This Row],[RX PARCIAL]]</f>
        <v>190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221</v>
      </c>
      <c r="C17" s="17">
        <f>COUNTIFS(REGISTROS[DR. SOLICITANTE],ESTADISTICA[[#This Row],[MEDICO ]],REGISTROS[[TIPO DE EXAMEN ]],"RX PERIAPICAL")</f>
        <v>187</v>
      </c>
      <c r="D17" s="17">
        <f>COUNTIFS(REGISTROS[DR. SOLICITANTE],ESTADISTICA[[#This Row],[MEDICO ]],REGISTROS[[TIPO DE EXAMEN ]],"RX PARCIAL")</f>
        <v>13</v>
      </c>
      <c r="E17" s="85">
        <f>ESTADISTICA[[#This Row],[RX PANORAMICA]]+ESTADISTICA[[#This Row],[RX PERIAPICAL ]]+ESTADISTICA[[#This Row],[RX PARCIAL]]</f>
        <v>421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36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36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3</v>
      </c>
      <c r="C22" s="17">
        <f>COUNTIFS(REGISTROS[DR. SOLICITANTE],ESTADISTICA[[#This Row],[MEDICO ]],REGISTROS[[TIPO DE EXAMEN ]],"RX PERIAPICAL")</f>
        <v>1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4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77</v>
      </c>
      <c r="C23" s="17">
        <f>COUNTIFS(REGISTROS[DR. SOLICITANTE],ESTADISTICA[[#This Row],[MEDICO ]],REGISTROS[[TIPO DE EXAMEN ]],"RX PERIAPICAL")</f>
        <v>13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91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32</v>
      </c>
      <c r="C25" s="17">
        <f>COUNTIFS(REGISTROS[DR. SOLICITANTE],ESTADISTICA[[#This Row],[MEDICO ]],REGISTROS[[TIPO DE EXAMEN ]],"RX PERIAPICAL")</f>
        <v>18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50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10</v>
      </c>
      <c r="C26" s="17">
        <f>COUNTIFS(REGISTROS[DR. SOLICITANTE],ESTADISTICA[[#This Row],[MEDICO ]],REGISTROS[[TIPO DE EXAMEN ]],"RX PERIAPICAL")</f>
        <v>3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13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3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5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29</v>
      </c>
      <c r="C28" s="17">
        <f>COUNTIFS(REGISTROS[DR. SOLICITANTE],ESTADISTICA[[#This Row],[MEDICO ]],REGISTROS[[TIPO DE EXAMEN ]],"RX PERIAPICAL")</f>
        <v>11</v>
      </c>
      <c r="D28" s="17">
        <f>COUNTIFS(REGISTROS[DR. SOLICITANTE],ESTADISTICA[[#This Row],[MEDICO ]],REGISTROS[[TIPO DE EXAMEN ]],"RX PARCIAL")</f>
        <v>4</v>
      </c>
      <c r="E28" s="85">
        <f>ESTADISTICA[[#This Row],[RX PANORAMICA]]+ESTADISTICA[[#This Row],[RX PERIAPICAL ]]+ESTADISTICA[[#This Row],[RX PARCIAL]]</f>
        <v>44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1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8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7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8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6</v>
      </c>
      <c r="C33" s="17">
        <f>COUNTIFS(REGISTROS[DR. SOLICITANTE],ESTADISTICA[[#This Row],[MEDICO ]],REGISTROS[[TIPO DE EXAMEN ]],"RX PERIAPICAL")</f>
        <v>10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16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33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35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1</v>
      </c>
      <c r="C36" s="17">
        <f>COUNTIFS(REGISTROS[DR. SOLICITANTE],ESTADISTICA[[#This Row],[MEDICO ]],REGISTROS[[TIPO DE EXAMEN ]],"RX PERIAPICAL")</f>
        <v>1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2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2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4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373</v>
      </c>
      <c r="C41" s="17">
        <f>COUNTIFS(REGISTROS[DR. SOLICITANTE],ESTADISTICA[[#This Row],[MEDICO ]],REGISTROS[[TIPO DE EXAMEN ]],"RX PERIAPICAL")</f>
        <v>136</v>
      </c>
      <c r="D41" s="17">
        <f>COUNTIFS(REGISTROS[DR. SOLICITANTE],ESTADISTICA[[#This Row],[MEDICO ]],REGISTROS[[TIPO DE EXAMEN ]],"RX PARCIAL")</f>
        <v>44</v>
      </c>
      <c r="E41" s="85">
        <f>ESTADISTICA[[#This Row],[RX PANORAMICA]]+ESTADISTICA[[#This Row],[RX PERIAPICAL ]]+ESTADISTICA[[#This Row],[RX PARCIAL]]</f>
        <v>553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10</v>
      </c>
      <c r="C43" s="17">
        <f>COUNTIFS(REGISTROS[DR. SOLICITANTE],ESTADISTICA[[#This Row],[MEDICO ]],REGISTROS[[TIPO DE EXAMEN ]],"RX PERIAPICAL")</f>
        <v>10</v>
      </c>
      <c r="D43" s="17">
        <f>COUNTIFS(REGISTROS[DR. SOLICITANTE],ESTADISTICA[[#This Row],[MEDICO ]],REGISTROS[[TIPO DE EXAMEN ]],"RX PARCIAL")</f>
        <v>1</v>
      </c>
      <c r="E43" s="85">
        <f>ESTADISTICA[[#This Row],[RX PANORAMICA]]+ESTADISTICA[[#This Row],[RX PERIAPICAL ]]+ESTADISTICA[[#This Row],[RX PARCIAL]]</f>
        <v>21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15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20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2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2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2</v>
      </c>
      <c r="C50" s="17">
        <f>COUNTIFS(REGISTROS[DR. SOLICITANTE],ESTADISTICA[[#This Row],[MEDICO ]],REGISTROS[[TIPO DE EXAMEN ]],"RX PERIAPICAL")</f>
        <v>4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7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14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14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29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29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11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14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5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5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20</v>
      </c>
      <c r="C60" s="17">
        <f>COUNTIFS(REGISTROS[DR. SOLICITANTE],ESTADISTICA[[#This Row],[MEDICO ]],REGISTROS[[TIPO DE EXAMEN ]],"RX PERIAPICAL")</f>
        <v>6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26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13</v>
      </c>
      <c r="C62" s="148">
        <f>COUNTIFS(REGISTROS[DR. SOLICITANTE],ESTADISTICA[[#This Row],[MEDICO ]],REGISTROS[[TIPO DE EXAMEN ]],"RX PERIAPICAL")</f>
        <v>6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19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2" t="s">
        <v>19</v>
      </c>
      <c r="B103" s="223">
        <f>SUM(B11:B101)</f>
        <v>1430</v>
      </c>
      <c r="C103" s="224">
        <f>SUM(ESTADISTICA[[RX PERIAPICAL ]])</f>
        <v>617</v>
      </c>
      <c r="D103" s="225">
        <f>SUM(ESTADISTICA[RX PARCIAL])</f>
        <v>88</v>
      </c>
      <c r="E103" s="226">
        <f>SUM(ESTADISTICA[TOTAL])</f>
        <v>2135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2"/>
      <c r="B104" s="223"/>
      <c r="C104" s="224"/>
      <c r="D104" s="225"/>
      <c r="E104" s="226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7" t="s">
        <v>73</v>
      </c>
      <c r="B6" s="227"/>
      <c r="C6" s="227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8" t="s">
        <v>1709</v>
      </c>
      <c r="C2" s="228"/>
      <c r="D2" s="228"/>
      <c r="E2" s="228"/>
      <c r="F2" s="228"/>
      <c r="G2" s="228"/>
      <c r="H2" s="228"/>
      <c r="I2" s="228"/>
      <c r="O2" s="228" t="s">
        <v>1710</v>
      </c>
      <c r="P2" s="228"/>
      <c r="Q2" s="228"/>
      <c r="R2" s="228"/>
      <c r="S2" s="228"/>
      <c r="T2" s="228"/>
      <c r="U2" s="228"/>
      <c r="V2" s="228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9">
        <v>2024</v>
      </c>
      <c r="D43" s="229"/>
      <c r="E43" s="229"/>
      <c r="F43" s="229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DOCTORES</vt:lpstr>
      <vt:lpstr>ESTADISTICAS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2025-10-21T17:11:21Z</dcterms:modified>
</cp:coreProperties>
</file>